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freedomgroupab.sharepoint.com/sites/OPAdministrationAB/Delade dokument/Kunder/Bokföringsdagböcker/Naturskyddsföreningen Mora/2025/Till Revisorn/"/>
    </mc:Choice>
  </mc:AlternateContent>
  <xr:revisionPtr revIDLastSave="37" documentId="8_{A296FD3E-4599-4683-927F-DAF3D2523E3C}" xr6:coauthVersionLast="47" xr6:coauthVersionMax="47" xr10:uidLastSave="{970DC8B0-9C33-4C57-B861-31132AC76828}"/>
  <workbookProtection workbookAlgorithmName="SHA-512" workbookHashValue="rsLAhjGMKtl0grQMyRFn1NXFMTvdFYcqFca/IyIjwLsmqEqPUCAs6ssqXDVeRq9KUCxcjPguZpNHjsYrbdjQzA==" workbookSaltValue="M6IemKoFNFWkUfdS8nbWOg==" workbookSpinCount="100000" lockStructure="1"/>
  <bookViews>
    <workbookView xWindow="2340" yWindow="2340" windowWidth="21600" windowHeight="11295" tabRatio="813" activeTab="1" xr2:uid="{00000000-000D-0000-FFFF-FFFF00000000}"/>
  </bookViews>
  <sheets>
    <sheet name="1 Anvisningar" sheetId="20" r:id="rId1"/>
    <sheet name="2 Årsrapport ekonomi" sheetId="23" r:id="rId2"/>
    <sheet name="3 Ansökan kvarvarande medel" sheetId="19" r:id="rId3"/>
    <sheet name="4 Frivillig beräkningshjälp" sheetId="24" r:id="rId4"/>
    <sheet name="Godkänd budget nästkommande år" sheetId="25" state="hidden" r:id="rId5"/>
    <sheet name="Listalternativ" sheetId="26" state="hidden" r:id="rId6"/>
  </sheets>
  <definedNames>
    <definedName name="adfa" localSheetId="0">#REF!</definedName>
    <definedName name="adfa" localSheetId="1">#REF!</definedName>
    <definedName name="adfa" localSheetId="3">#REF!</definedName>
    <definedName name="adfa">#REF!</definedName>
    <definedName name="dgsda" localSheetId="0">#REF!</definedName>
    <definedName name="dgsda" localSheetId="3">#REF!</definedName>
    <definedName name="dgsda">#REF!</definedName>
    <definedName name="fhäla" localSheetId="3">#REF!</definedName>
    <definedName name="fhäla">#REF!</definedName>
    <definedName name="fjasäl" localSheetId="3">#REF!</definedName>
    <definedName name="fjasäl">#REF!</definedName>
    <definedName name="hthy" localSheetId="3">#REF!</definedName>
    <definedName name="hthy">#REF!</definedName>
    <definedName name="Häpp" localSheetId="0">#REF!</definedName>
    <definedName name="Häpp" localSheetId="1">'2 Årsrapport ekonomi'!#REF!</definedName>
    <definedName name="Häpp" localSheetId="2">'3 Ansökan kvarvarande medel'!#REF!</definedName>
    <definedName name="Häpp" localSheetId="3">#REF!</definedName>
    <definedName name="Häpp">#REF!</definedName>
    <definedName name="Häpp1" localSheetId="0">#REF!</definedName>
    <definedName name="Häpp1" localSheetId="1">'2 Årsrapport ekonomi'!#REF!</definedName>
    <definedName name="Häpp1" localSheetId="2">'3 Ansökan kvarvarande medel'!#REF!</definedName>
    <definedName name="Häpp1" localSheetId="3">#REF!</definedName>
    <definedName name="Häpp1">#REF!</definedName>
    <definedName name="test" localSheetId="0">#REF!</definedName>
    <definedName name="test" localSheetId="3">#REF!</definedName>
    <definedName name="test">#REF!</definedName>
    <definedName name="TitleRegion1.A16.G24.2" localSheetId="0">#REF!</definedName>
    <definedName name="TitleRegion1.A16.G24.2" localSheetId="1">'2 Årsrapport ekonomi'!#REF!</definedName>
    <definedName name="TitleRegion1.A16.G24.2" localSheetId="2">'3 Ansökan kvarvarande medel'!#REF!</definedName>
    <definedName name="TitleRegion1.A16.G24.2" localSheetId="3">#REF!</definedName>
    <definedName name="TitleRegion1.A16.G24.2">#REF!</definedName>
    <definedName name="TitleRegion1.B18.E20.3" localSheetId="0">#REF!</definedName>
    <definedName name="TitleRegion1.B18.E20.3" localSheetId="2">#REF!</definedName>
    <definedName name="TitleRegion1.B18.E20.3" localSheetId="3">#REF!</definedName>
    <definedName name="TitleRegion1.B18.E20.3">#REF!</definedName>
    <definedName name="TitleRegion10.A130.G138.2" localSheetId="0">#REF!</definedName>
    <definedName name="TitleRegion10.A130.G138.2" localSheetId="1">'2 Årsrapport ekonomi'!#REF!</definedName>
    <definedName name="TitleRegion10.A130.G138.2" localSheetId="2">'3 Ansökan kvarvarande medel'!#REF!</definedName>
    <definedName name="TitleRegion10.A130.G138.2" localSheetId="3">#REF!</definedName>
    <definedName name="TitleRegion10.A130.G138.2">#REF!</definedName>
    <definedName name="TitleRegion11.A143.G151.2" localSheetId="0">#REF!</definedName>
    <definedName name="TitleRegion11.A143.G151.2" localSheetId="1">'2 Årsrapport ekonomi'!#REF!</definedName>
    <definedName name="TitleRegion11.A143.G151.2" localSheetId="2">'3 Ansökan kvarvarande medel'!#REF!</definedName>
    <definedName name="TitleRegion11.A143.G151.2" localSheetId="3">#REF!</definedName>
    <definedName name="TitleRegion11.A143.G151.2">#REF!</definedName>
    <definedName name="TitleRegion12.A156.G166.2" localSheetId="0">#REF!</definedName>
    <definedName name="TitleRegion12.A156.G166.2" localSheetId="1">'2 Årsrapport ekonomi'!#REF!</definedName>
    <definedName name="TitleRegion12.A156.G166.2" localSheetId="2">'3 Ansökan kvarvarande medel'!#REF!</definedName>
    <definedName name="TitleRegion12.A156.G166.2" localSheetId="3">#REF!</definedName>
    <definedName name="TitleRegion12.A156.G166.2">#REF!</definedName>
    <definedName name="TitleRegion2.A29.G37.2" localSheetId="0">#REF!</definedName>
    <definedName name="TitleRegion2.A29.G37.2" localSheetId="1">'2 Årsrapport ekonomi'!#REF!</definedName>
    <definedName name="TitleRegion2.A29.G37.2" localSheetId="2">'3 Ansökan kvarvarande medel'!#REF!</definedName>
    <definedName name="TitleRegion2.A29.G37.2" localSheetId="3">#REF!</definedName>
    <definedName name="TitleRegion2.A29.G37.2">#REF!</definedName>
    <definedName name="TitleRegion2.B24.E34.3" localSheetId="0">#REF!</definedName>
    <definedName name="TitleRegion2.B24.E34.3" localSheetId="2">#REF!</definedName>
    <definedName name="TitleRegion2.B24.E34.3" localSheetId="3">#REF!</definedName>
    <definedName name="TitleRegion2.B24.E34.3">#REF!</definedName>
    <definedName name="TitleRegion3.A42.G50.2" localSheetId="0">#REF!</definedName>
    <definedName name="TitleRegion3.A42.G50.2" localSheetId="1">'2 Årsrapport ekonomi'!#REF!</definedName>
    <definedName name="TitleRegion3.A42.G50.2" localSheetId="2">'3 Ansökan kvarvarande medel'!#REF!</definedName>
    <definedName name="TitleRegion3.A42.G50.2" localSheetId="3">#REF!</definedName>
    <definedName name="TitleRegion3.A42.G50.2">#REF!</definedName>
    <definedName name="TitleRegion3.B38.E40.3" localSheetId="0">#REF!</definedName>
    <definedName name="TitleRegion3.B38.E40.3" localSheetId="2">#REF!</definedName>
    <definedName name="TitleRegion3.B38.E40.3" localSheetId="3">#REF!</definedName>
    <definedName name="TitleRegion3.B38.E40.3">#REF!</definedName>
    <definedName name="TitleRegion4.56.G64.2" localSheetId="0">#REF!</definedName>
    <definedName name="TitleRegion4.56.G64.2" localSheetId="1">'2 Årsrapport ekonomi'!#REF!</definedName>
    <definedName name="TitleRegion4.56.G64.2" localSheetId="2">'3 Ansökan kvarvarande medel'!#REF!</definedName>
    <definedName name="TitleRegion4.56.G64.2" localSheetId="3">#REF!</definedName>
    <definedName name="TitleRegion4.56.G64.2">#REF!</definedName>
    <definedName name="TitleRegion4.B44.E46.3" localSheetId="0">#REF!</definedName>
    <definedName name="TitleRegion4.B44.E46.3" localSheetId="2">#REF!</definedName>
    <definedName name="TitleRegion4.B44.E46.3" localSheetId="3">#REF!</definedName>
    <definedName name="TitleRegion4.B44.E46.3">#REF!</definedName>
    <definedName name="TitleRegion5.A69.G77.2" localSheetId="0">#REF!</definedName>
    <definedName name="TitleRegion5.A69.G77.2" localSheetId="1">'2 Årsrapport ekonomi'!#REF!</definedName>
    <definedName name="TitleRegion5.A69.G77.2" localSheetId="2">'3 Ansökan kvarvarande medel'!#REF!</definedName>
    <definedName name="TitleRegion5.A69.G77.2" localSheetId="3">#REF!</definedName>
    <definedName name="TitleRegion5.A69.G77.2">#REF!</definedName>
    <definedName name="TitleRegion5.B50.E51.3" localSheetId="0">#REF!</definedName>
    <definedName name="TitleRegion5.B50.E51.3" localSheetId="2">#REF!</definedName>
    <definedName name="TitleRegion5.B50.E51.3" localSheetId="3">#REF!</definedName>
    <definedName name="TitleRegion5.B50.E51.3">#REF!</definedName>
    <definedName name="TitleRegion6.A82.G90.2" localSheetId="0">#REF!</definedName>
    <definedName name="TitleRegion6.A82.G90.2" localSheetId="1">'2 Årsrapport ekonomi'!#REF!</definedName>
    <definedName name="TitleRegion6.A82.G90.2" localSheetId="2">'3 Ansökan kvarvarande medel'!#REF!</definedName>
    <definedName name="TitleRegion6.A82.G90.2" localSheetId="3">#REF!</definedName>
    <definedName name="TitleRegion6.A82.G90.2">#REF!</definedName>
    <definedName name="TitleRegion7.A95G103.2" localSheetId="0">#REF!</definedName>
    <definedName name="TitleRegion7.A95G103.2" localSheetId="1">'2 Årsrapport ekonomi'!#REF!</definedName>
    <definedName name="TitleRegion7.A95G103.2" localSheetId="2">'3 Ansökan kvarvarande medel'!#REF!</definedName>
    <definedName name="TitleRegion7.A95G103.2" localSheetId="3">#REF!</definedName>
    <definedName name="TitleRegion7.A95G103.2">#REF!</definedName>
    <definedName name="TitleRegion8.A109.G111.2" localSheetId="0">#REF!</definedName>
    <definedName name="TitleRegion8.A109.G111.2" localSheetId="1">'2 Årsrapport ekonomi'!#REF!</definedName>
    <definedName name="TitleRegion8.A109.G111.2" localSheetId="2">'3 Ansökan kvarvarande medel'!#REF!</definedName>
    <definedName name="TitleRegion8.A109.G111.2" localSheetId="3">#REF!</definedName>
    <definedName name="TitleRegion8.A109.G111.2">#REF!</definedName>
    <definedName name="TitleRegion9.A118.G122.2" localSheetId="0">#REF!</definedName>
    <definedName name="TitleRegion9.A118.G122.2" localSheetId="1">'2 Årsrapport ekonomi'!#REF!</definedName>
    <definedName name="TitleRegion9.A118.G122.2" localSheetId="2">'3 Ansökan kvarvarande medel'!#REF!</definedName>
    <definedName name="TitleRegion9.A118.G122.2" localSheetId="3">#REF!</definedName>
    <definedName name="TitleRegion9.A118.G122.2">#REF!</definedName>
    <definedName name="_xlnm.Print_Area" localSheetId="0">'1 Anvisningar'!$A$2:$C$89</definedName>
    <definedName name="_xlnm.Print_Area" localSheetId="1">'2 Årsrapport ekonomi'!$A$1:$K$55</definedName>
    <definedName name="_xlnm.Print_Area" localSheetId="2">'3 Ansökan kvarvarande medel'!$A$1:$L$133</definedName>
    <definedName name="_xlnm.Print_Area" localSheetId="3">'4 Frivillig beräkningshjälp'!$A$1:$H$28</definedName>
    <definedName name="_xlnm.Print_Area" localSheetId="4">'Godkänd budget nästkommande år'!$A$1:$J$42</definedName>
    <definedName name="år" localSheetId="1">#REF!</definedName>
    <definedName name="år" localSheetId="3">#REF!</definedName>
    <definedName name="år">#REF!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0" i="25" l="1"/>
  <c r="B42" i="25"/>
  <c r="J28" i="19"/>
  <c r="J40" i="19"/>
  <c r="J49" i="19"/>
  <c r="J60" i="19"/>
  <c r="J71" i="19"/>
  <c r="J81" i="19"/>
  <c r="G24" i="23"/>
  <c r="H24" i="23"/>
  <c r="J34" i="25"/>
  <c r="I15" i="25"/>
  <c r="J23" i="19"/>
  <c r="J24" i="19"/>
  <c r="J25" i="19"/>
  <c r="I15" i="23"/>
  <c r="B39" i="25"/>
  <c r="H127" i="19"/>
  <c r="B128" i="19"/>
  <c r="J47" i="19"/>
  <c r="J35" i="19"/>
  <c r="J26" i="19"/>
  <c r="J110" i="19"/>
  <c r="I126" i="19"/>
  <c r="I16" i="23"/>
  <c r="I17" i="23"/>
  <c r="I18" i="23"/>
  <c r="I19" i="23"/>
  <c r="I20" i="23"/>
  <c r="I21" i="23"/>
  <c r="I22" i="23"/>
  <c r="I23" i="23"/>
  <c r="J106" i="19"/>
  <c r="B1" i="25"/>
  <c r="B2" i="19"/>
  <c r="B2" i="23"/>
  <c r="H29" i="25"/>
  <c r="G22" i="25"/>
  <c r="J22" i="25"/>
  <c r="G23" i="25"/>
  <c r="G24" i="25"/>
  <c r="J24" i="25"/>
  <c r="G25" i="25"/>
  <c r="G26" i="25"/>
  <c r="J26" i="25"/>
  <c r="G27" i="25"/>
  <c r="J27" i="25"/>
  <c r="G28" i="25"/>
  <c r="J28" i="25"/>
  <c r="G29" i="25"/>
  <c r="J29" i="25"/>
  <c r="G21" i="25"/>
  <c r="J48" i="19"/>
  <c r="J36" i="19"/>
  <c r="J37" i="19"/>
  <c r="J38" i="19"/>
  <c r="J39" i="19"/>
  <c r="J27" i="19"/>
  <c r="J126" i="19"/>
  <c r="D40" i="19"/>
  <c r="J21" i="25"/>
  <c r="J25" i="25"/>
  <c r="J23" i="25"/>
  <c r="I120" i="19"/>
  <c r="J101" i="19"/>
  <c r="D110" i="19"/>
  <c r="D101" i="19"/>
  <c r="D93" i="19"/>
  <c r="D81" i="19"/>
  <c r="D71" i="19"/>
  <c r="D60" i="19"/>
  <c r="D49" i="19"/>
  <c r="D28" i="19"/>
  <c r="I125" i="19"/>
  <c r="J120" i="19"/>
  <c r="H23" i="25"/>
  <c r="J45" i="19"/>
  <c r="I119" i="19"/>
  <c r="I118" i="19"/>
  <c r="J93" i="19"/>
  <c r="I121" i="19"/>
  <c r="J21" i="19"/>
  <c r="J118" i="19"/>
  <c r="H21" i="25"/>
  <c r="I123" i="19"/>
  <c r="I122" i="19"/>
  <c r="J119" i="19"/>
  <c r="H22" i="25"/>
  <c r="J33" i="19"/>
  <c r="H28" i="25"/>
  <c r="J98" i="19"/>
  <c r="J125" i="19"/>
  <c r="I124" i="19"/>
  <c r="B8" i="24"/>
  <c r="B6" i="24"/>
  <c r="B9" i="25"/>
  <c r="I7" i="25"/>
  <c r="B7" i="25"/>
  <c r="I5" i="25"/>
  <c r="B5" i="25"/>
  <c r="F24" i="24"/>
  <c r="H25" i="25"/>
  <c r="J122" i="19"/>
  <c r="J65" i="19"/>
  <c r="J123" i="19"/>
  <c r="H26" i="25"/>
  <c r="J76" i="19"/>
  <c r="I127" i="19"/>
  <c r="H27" i="25"/>
  <c r="J124" i="19"/>
  <c r="J86" i="19"/>
  <c r="H24" i="25"/>
  <c r="J121" i="19"/>
  <c r="J54" i="19"/>
  <c r="C24" i="24"/>
  <c r="E24" i="24"/>
  <c r="H30" i="25"/>
  <c r="B9" i="19"/>
  <c r="I7" i="19"/>
  <c r="I5" i="19"/>
  <c r="G30" i="25"/>
  <c r="J30" i="25"/>
  <c r="J127" i="19"/>
  <c r="D24" i="24"/>
  <c r="G23" i="24"/>
  <c r="G22" i="24"/>
  <c r="G21" i="24"/>
  <c r="G20" i="24"/>
  <c r="G19" i="24"/>
  <c r="G18" i="24"/>
  <c r="G17" i="24"/>
  <c r="G16" i="24"/>
  <c r="G15" i="24"/>
  <c r="G24" i="24"/>
  <c r="B7" i="19"/>
  <c r="B5" i="19"/>
  <c r="B27" i="23" l="1"/>
  <c r="I24" i="23"/>
  <c r="I14" i="19" l="1"/>
  <c r="I16" i="19" s="1"/>
  <c r="I14" i="25"/>
  <c r="I16" i="25" s="1"/>
  <c r="I131" i="19" l="1"/>
  <c r="J36" i="25"/>
  <c r="J33" i="25"/>
  <c r="B130" i="19"/>
  <c r="J39" i="25" l="1"/>
  <c r="B40" i="25" s="1"/>
  <c r="K36" i="25"/>
  <c r="J37"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Nina Åström</author>
  </authors>
  <commentList>
    <comment ref="G23" authorId="0" shapeId="0" xr:uid="{BBC78C0B-B97D-4AC9-8A81-56944D9850DA}">
      <text>
        <r>
          <rPr>
            <sz val="9"/>
            <color indexed="81"/>
            <rFont val="Tahoma"/>
            <family val="2"/>
          </rPr>
          <t xml:space="preserve">Beloppet ska anges med minustecken men utan mellanslag, exempel: -10000
</t>
        </r>
      </text>
    </comment>
    <comment ref="H23" authorId="0" shapeId="0" xr:uid="{231B9425-5017-4AC9-B86F-4ECD64038D8C}">
      <text>
        <r>
          <rPr>
            <sz val="9"/>
            <color indexed="81"/>
            <rFont val="Tahoma"/>
            <family val="2"/>
          </rPr>
          <t xml:space="preserve">Beloppet ska anges med minustecken men utan mellanslag, exempel: -10000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NiNeby</author>
    <author>JeBlomqu</author>
    <author>Christina Mattelius</author>
    <author>Nina Åström</author>
  </authors>
  <commentList>
    <comment ref="B15" authorId="0" shapeId="0" xr:uid="{00000000-0006-0000-0200-000001000000}">
      <text>
        <r>
          <rPr>
            <sz val="9"/>
            <color indexed="81"/>
            <rFont val="Tahoma"/>
            <family val="2"/>
          </rPr>
          <t>Uppgiften ska enbart fyllas i av er som nu redovisar projektår 2.
Här ska ni här ange belopp för ännu ej godkända kvarvarande medel (så kallade spärrade från projektår 1 och som kräver Arvsfondens godkännande för att användas tredje projektåret). Uppgift framgår av Arvsfondens Godkännande av årsrapport för projektår 1.</t>
        </r>
      </text>
    </comment>
    <comment ref="B22" authorId="1" shapeId="0" xr:uid="{04181291-BEC7-4F07-B732-8B38205F62CD}">
      <text>
        <r>
          <rPr>
            <sz val="9"/>
            <color indexed="81"/>
            <rFont val="Tahoma"/>
            <family val="2"/>
          </rPr>
          <t xml:space="preserve">Ange funktion eller arbetsuppgifter för varje projektmedarbetare som är anställd eller ska anställas hos den stödsökande organisationen, t.ex. projektledare, ekonom, kommunikatör eller annan projektmedarbetare. Om det är möjligt, ange även medarbetarnas namn.
   Om projektet får lönebidrag för en anställd ska ni ange lönekostnaden före avdrag för lönebidraget. Själva lönebidraget redovisas på nedersta raden.
   Det går enbart att söka lönekostnader för personer som arbetar direkt i projektet. Lönekostnader för den tid som organisationens ordinarie chef eller verksamhetsledare arbetsleder projektetmedarbetare godkänns inte. Tänk på att lägga in eventuell lönerevision under projektår två och tre. </t>
        </r>
      </text>
    </comment>
    <comment ref="F22" authorId="1" shapeId="0" xr:uid="{0F82B06D-FD43-466E-B97B-6CAF5F0766BA}">
      <text>
        <r>
          <rPr>
            <sz val="9"/>
            <color indexed="81"/>
            <rFont val="Tahoma"/>
            <family val="2"/>
          </rPr>
          <t>Heltid eller deltid. Ange omfattningen i procent av en heltidstjänst, t.ex. 100 för heltid, 50 för halvtid.</t>
        </r>
      </text>
    </comment>
    <comment ref="G22" authorId="1" shapeId="0" xr:uid="{67A2C0D6-85D4-4956-B550-BCBA2358133D}">
      <text>
        <r>
          <rPr>
            <sz val="9"/>
            <color indexed="81"/>
            <rFont val="Tahoma"/>
            <family val="2"/>
          </rPr>
          <t>Anställningstid. Ange det antal månader under ett visst projektår som anställningen varar. Exempel: 6 för ett halvår, 12 för ett helt år.</t>
        </r>
      </text>
    </comment>
    <comment ref="H22" authorId="1" shapeId="0" xr:uid="{2B7400E9-ACB3-4470-97B0-F29D381F4E15}">
      <text>
        <r>
          <rPr>
            <sz val="9"/>
            <color indexed="81"/>
            <rFont val="Tahoma"/>
            <family val="2"/>
          </rPr>
          <t xml:space="preserve">Lönekostnader. Ange den lön som betalas ut vid en anställning på heltid, inklusive det skattemässiga värdet av eventuella löneförmåner. Om anställningen endast avser deltid ska du alltså ändå ange den lön som skulle ha betalats ut för heltid.
   Exempel: en medarbetare är anställd på deltid 50 % med lönen 12 000 kr. Lönen som skulle ha betalats ut för heltid uppgår 24 000 kr och det är detta belopp som ska anges. </t>
        </r>
      </text>
    </comment>
    <comment ref="I22" authorId="1" shapeId="0" xr:uid="{64F3EF00-3A99-4680-A623-174E02342591}">
      <text>
        <r>
          <rPr>
            <sz val="9"/>
            <color indexed="81"/>
            <rFont val="Tahoma"/>
            <family val="2"/>
          </rPr>
          <t xml:space="preserve">Här anger du arbetsgivaravgifter och eventuella andra avgifter som enligt kollektivavtal eller motsvarande gäller för den heltidslön som du angivit.
Pensionsavsättningar över 4,5% och övriga försäkringar över 2% måste motiveras. 
Ta gärna hjälp av flik 4. Lönebikostnad. </t>
        </r>
      </text>
    </comment>
    <comment ref="J22" authorId="1" shapeId="0" xr:uid="{35A55E97-23D6-4BE8-8ED3-EB8F8C018D67}">
      <text>
        <r>
          <rPr>
            <sz val="9"/>
            <color indexed="81"/>
            <rFont val="Tahoma"/>
            <family val="2"/>
          </rPr>
          <t>Vita fält fylls i automatiskt och kan ändras endast av Arvsfonden.</t>
        </r>
      </text>
    </comment>
    <comment ref="B34" authorId="1" shapeId="0" xr:uid="{1226548E-34D9-45FA-B43C-544F110EDE91}">
      <text>
        <r>
          <rPr>
            <sz val="9"/>
            <color indexed="81"/>
            <rFont val="Tahoma"/>
            <family val="2"/>
          </rPr>
          <t xml:space="preserve">Ange kostnader för personer som som inte är anställda av den stödsökande organsiationen men som utför arbete eller genomför enskilda insatser i projektet. Till exempel projektmedarbetare som inte är anställda hos den stödsökande organisationen, föreläsare, sakkunniga så som expertgrupper eller redovisningskonsulter.
 Observera att budgeten inte får innehålla kostnader för att skriva en projektansökan. Bifoga gärna offerter och/eller andra kostnadsberäkningar. Underlag för till exempel större kostnader efterfrågas i beredningen. </t>
        </r>
      </text>
    </comment>
    <comment ref="H34" authorId="1" shapeId="0" xr:uid="{4907FC23-3737-4A3C-AF2A-1FD0AACBED23}">
      <text>
        <r>
          <rPr>
            <sz val="9"/>
            <color indexed="81"/>
            <rFont val="Tahoma"/>
            <family val="2"/>
          </rPr>
          <t>Ange det antal timmar som föreläsaren eller den externa konsulten beräknas arbeta.</t>
        </r>
      </text>
    </comment>
    <comment ref="I34" authorId="1" shapeId="0" xr:uid="{A52F5709-13F9-4E4F-94FD-8A5C1479AB45}">
      <text>
        <r>
          <rPr>
            <sz val="9"/>
            <color indexed="81"/>
            <rFont val="Tahoma"/>
            <family val="2"/>
          </rPr>
          <t>Ange priset per timme. Tänk på att ange priset inklusive moms om er verksamhet inte är momspliktig.</t>
        </r>
      </text>
    </comment>
    <comment ref="J34" authorId="1" shapeId="0" xr:uid="{051CE8A8-908A-4DB7-B379-CF224DBC1DDD}">
      <text>
        <r>
          <rPr>
            <sz val="9"/>
            <color indexed="81"/>
            <rFont val="Tahoma"/>
            <family val="2"/>
          </rPr>
          <t>Vita fält fylls i automatiskt och kan ändras endast av Arvsfonden.</t>
        </r>
      </text>
    </comment>
    <comment ref="B46" authorId="1" shapeId="0" xr:uid="{9C2FB288-C36C-4DEF-BC99-BA396790A80F}">
      <text>
        <r>
          <rPr>
            <sz val="9"/>
            <color indexed="81"/>
            <rFont val="Tahoma"/>
            <family val="2"/>
          </rPr>
          <t>Ange kostnader för hyra samt övriga lokalkostnader för projektet. Om er organisation redan har lokaler beviljas endast kostnaderna för den del av lokalen som behövs för projektets genomförande.
   Observera att kostnader för tillfällig lokalhyra, t.ex. i samband med en konferens eller lägerverksamhet, ska anges under 7 "Övriga verksamhetskostnader".</t>
        </r>
      </text>
    </comment>
    <comment ref="F46" authorId="2" shapeId="0" xr:uid="{833D45CB-4E04-483E-A86C-3A3CFC38A433}">
      <text>
        <r>
          <rPr>
            <sz val="9"/>
            <color indexed="81"/>
            <rFont val="Tahoma"/>
            <family val="2"/>
          </rPr>
          <t xml:space="preserve">Ange ja om befintlig/egen lokal, annars nej. </t>
        </r>
      </text>
    </comment>
    <comment ref="G46" authorId="2" shapeId="0" xr:uid="{59A7F527-1FAD-42AB-B4E8-B898F9AD0BBE}">
      <text>
        <r>
          <rPr>
            <sz val="9"/>
            <color indexed="81"/>
            <rFont val="Tahoma"/>
            <family val="2"/>
          </rPr>
          <t>Ange hur stor del av lokalen som används av projektet, uttryckt i procent, till exempel 25, 67 eller 100.</t>
        </r>
      </text>
    </comment>
    <comment ref="H46" authorId="2" shapeId="0" xr:uid="{FC8D546D-BEC0-43C7-BBA1-8BBBBDF2B89F}">
      <text>
        <r>
          <rPr>
            <sz val="9"/>
            <color indexed="81"/>
            <rFont val="Tahoma"/>
            <family val="2"/>
          </rPr>
          <t>Ange antal månader per år projektet kommer använda lokalen. Tex 12</t>
        </r>
      </text>
    </comment>
    <comment ref="I46" authorId="2" shapeId="0" xr:uid="{BA387560-5E20-4EAA-8D0D-829EB7A925F7}">
      <text>
        <r>
          <rPr>
            <sz val="9"/>
            <color indexed="81"/>
            <rFont val="Tahoma"/>
            <family val="2"/>
          </rPr>
          <t>Ange kostnad per månad</t>
        </r>
      </text>
    </comment>
    <comment ref="J46" authorId="1" shapeId="0" xr:uid="{A5681FAB-7C98-4520-B8B4-50E92211713E}">
      <text>
        <r>
          <rPr>
            <sz val="9"/>
            <color indexed="81"/>
            <rFont val="Tahoma"/>
            <family val="2"/>
          </rPr>
          <t>Vita fält fylls i automatiskt och kan ändras endast av Arvsfonden.</t>
        </r>
      </text>
    </comment>
    <comment ref="B55" authorId="1" shapeId="0" xr:uid="{5DB11B09-DDC5-4002-AE45-300C3637347F}">
      <text>
        <r>
          <rPr>
            <sz val="9"/>
            <color indexed="81"/>
            <rFont val="Tahoma"/>
            <family val="2"/>
          </rPr>
          <t>Ange kostnader för informationsspridning och marknadsföring, till exempel annonser, trycksaker, filmer eller en webbplats</t>
        </r>
      </text>
    </comment>
    <comment ref="B66" authorId="1" shapeId="0" xr:uid="{A7E544B3-4942-4FDF-B06E-B75025D65268}">
      <text>
        <r>
          <rPr>
            <sz val="9"/>
            <color indexed="81"/>
            <rFont val="Tahoma"/>
            <family val="2"/>
          </rPr>
          <t>Ange kostnader för inrikes resor, samt mat och boende i samband med dessa. Ange även syftet med resan. Exempel på kostnader som godtas är deltagande i läger, studiebesök och studieresor. Vid val av färdsätt och boende ska både lägsta pris och miljöhänsyn eftersträvas.
Observera att Arvsfondens medel bara får användas för resor och boende inom landet.</t>
        </r>
      </text>
    </comment>
    <comment ref="B77" authorId="1" shapeId="0" xr:uid="{590FBDBC-6F9E-480A-8A7B-83E127F3FF4E}">
      <text>
        <r>
          <rPr>
            <sz val="9"/>
            <color indexed="81"/>
            <rFont val="Tahoma"/>
            <family val="2"/>
          </rPr>
          <t xml:space="preserve">Ange kostnader för inköp av utrustning som är nödvändig för att genomföra projektet. Observera att vi är restriktiva med att finansiera inköp av utrustning. Kostnad för inköp av dator beviljas endast för heltidsanställda under det första projektåret och med högst 8 000 kr. Material och hyrd utrustning ska budgeteras under punkt 7. "Andra verksamhetskostnader". 
För utrustning som har en ekonomisk livslängd på längre tid än projektet pågår godkänns enbart budget för den delen som förbrukas inom projektet. </t>
        </r>
      </text>
    </comment>
    <comment ref="B87" authorId="1" shapeId="0" xr:uid="{8771533B-EDBF-4E8F-9D6E-83DB69C7628A}">
      <text>
        <r>
          <rPr>
            <sz val="9"/>
            <color indexed="81"/>
            <rFont val="Tahoma"/>
            <family val="2"/>
          </rPr>
          <t>Här kan ni fylla i övriga verksamhetskostnader i projektet, exempelvis för förbrukningsvaror, bredbandsanslutning och telefoni. Kostnaderna ska specificeras. Ange även kostnader för tillfällig lokalhyra, t.ex. i samband med en konferens.</t>
        </r>
      </text>
    </comment>
    <comment ref="B99" authorId="1" shapeId="0" xr:uid="{6D770AE9-FBFB-4CC6-9D76-CBB85A20A4BC}">
      <text>
        <r>
          <rPr>
            <sz val="9"/>
            <color indexed="81"/>
            <rFont val="Tahoma"/>
            <family val="2"/>
          </rPr>
          <t>Ange kostnader för den granskning av auktoriserad eller godkänd revisor som ska ske en gång per år av projektets redovisning. Arvsfonden beviljar högst 15 000 kr inkl moms per projektår till revisors granskning. Om kostnaden för granskningen blir högre än 15 000 kr måste den sökande organisationen själv betala för mellanskillnaden.</t>
        </r>
      </text>
    </comment>
    <comment ref="B107" authorId="1" shapeId="0" xr:uid="{B65F3A4F-2892-44E4-8726-FAF3E6C52079}">
      <text>
        <r>
          <rPr>
            <sz val="9"/>
            <color indexed="81"/>
            <rFont val="Tahoma"/>
            <family val="2"/>
          </rPr>
          <t>Ange sådana intäkter som projektets verksamhet ger upphov till. Exempel på egna intäkter är lönebidrag, ränteintäkter, entréavgifter, kassaintäkter och deltagaravgifter. Egna intäkter avgår från (dvs. minskar kostnaderna i) budgeten. Gör en realistisk bedömning, Arvsfonden godkänner normalt inte ytterligare stöd ifall intäkterna inte uppgår till den budgeterade nivån.  
    Observera att ni här inte ska ange intäkter från andra finansiärer. Sådana intäkter anges i stället under punkt 10. "Annan eller egen finansiering".</t>
        </r>
      </text>
    </comment>
    <comment ref="J116" authorId="3" shapeId="0" xr:uid="{EAE5C431-F1D7-46E7-9A02-B14E81547609}">
      <text>
        <r>
          <rPr>
            <sz val="9"/>
            <color indexed="81"/>
            <rFont val="Tahoma"/>
            <family val="2"/>
          </rPr>
          <t>Vita fält fylls i automatiskt och kan ändras endast av Arvsfonden.</t>
        </r>
      </text>
    </comment>
    <comment ref="H126" authorId="3" shapeId="0" xr:uid="{8FE32289-60E6-4AF8-A3C3-1A77C32E2D12}">
      <text>
        <r>
          <rPr>
            <sz val="9"/>
            <color indexed="81"/>
            <rFont val="Tahoma"/>
            <family val="2"/>
          </rPr>
          <t xml:space="preserve">Beloppet ska anges med minustecken men utan mellanslag, till exempel 
-10000.
</t>
        </r>
      </text>
    </comment>
    <comment ref="I126" authorId="3" shapeId="0" xr:uid="{0F733534-EC4B-4209-9248-F2B7698A44A2}">
      <text>
        <r>
          <rPr>
            <sz val="9"/>
            <color indexed="81"/>
            <rFont val="Tahoma"/>
            <family val="2"/>
          </rPr>
          <t>Beloppet ska anges med minustecken men utan mellanslag, till exempel 
-10000.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JeBlomqu</author>
  </authors>
  <commentList>
    <comment ref="C15" authorId="0" shapeId="0" xr:uid="{94BBEC05-40F9-4770-A7AA-0662BA03F058}">
      <text>
        <r>
          <rPr>
            <sz val="9"/>
            <color indexed="81"/>
            <rFont val="Tahoma"/>
            <family val="2"/>
          </rPr>
          <t>Ange belopp utan mellanslag, till exempel 10000.</t>
        </r>
      </text>
    </comment>
    <comment ref="D15" authorId="0" shapeId="0" xr:uid="{0F64D022-9CDA-428A-8488-7E294D0271E4}">
      <text>
        <r>
          <rPr>
            <sz val="9"/>
            <color indexed="81"/>
            <rFont val="Tahoma"/>
            <family val="2"/>
          </rPr>
          <t>Ange belopp utan mellanslag, till exempel 10000.</t>
        </r>
      </text>
    </comment>
    <comment ref="E15" authorId="0" shapeId="0" xr:uid="{E43D4A74-FB3B-47DB-9880-1CBA6C1F79DF}">
      <text>
        <r>
          <rPr>
            <sz val="9"/>
            <color indexed="81"/>
            <rFont val="Tahoma"/>
            <family val="2"/>
          </rPr>
          <t>Ange belopp utan mellanslag, till exempel 10000.</t>
        </r>
      </text>
    </comment>
    <comment ref="F15" authorId="0" shapeId="0" xr:uid="{17E6765A-ED87-4E4C-BB17-76D9F8BAF464}">
      <text>
        <r>
          <rPr>
            <sz val="9"/>
            <color indexed="81"/>
            <rFont val="Tahoma"/>
            <family val="2"/>
          </rPr>
          <t>Ange belopp utan mellanslag, till exempel 10000.</t>
        </r>
      </text>
    </comment>
    <comment ref="C23" authorId="0" shapeId="0" xr:uid="{5104702A-E675-41AE-8857-C433E04ED3A4}">
      <text>
        <r>
          <rPr>
            <sz val="9"/>
            <color indexed="81"/>
            <rFont val="Tahoma"/>
            <family val="2"/>
          </rPr>
          <t>Beloppet ska anges med minustecken men utan mellanslag, till exempel 
-10000.</t>
        </r>
      </text>
    </comment>
    <comment ref="D23" authorId="0" shapeId="0" xr:uid="{59736F9A-13CA-4E02-A9BC-83F8751EA00C}">
      <text>
        <r>
          <rPr>
            <sz val="9"/>
            <color indexed="81"/>
            <rFont val="Tahoma"/>
            <family val="2"/>
          </rPr>
          <t>Beloppet ska anges med minustecken men utan mellanslag, till exempel 
-10000.</t>
        </r>
      </text>
    </comment>
    <comment ref="E23" authorId="0" shapeId="0" xr:uid="{69343735-367E-44F1-9F48-177BBE629D20}">
      <text>
        <r>
          <rPr>
            <sz val="9"/>
            <color indexed="81"/>
            <rFont val="Tahoma"/>
            <family val="2"/>
          </rPr>
          <t>Beloppet ska anges med minustecken men utan mellanslag, till exempel 
-10000.</t>
        </r>
      </text>
    </comment>
    <comment ref="F23" authorId="0" shapeId="0" xr:uid="{FEB21C4C-3E43-4E3B-9B06-B93FB3984267}">
      <text>
        <r>
          <rPr>
            <sz val="9"/>
            <color indexed="81"/>
            <rFont val="Tahoma"/>
            <family val="2"/>
          </rPr>
          <t>Beloppet ska anges med minustecken men utan mellanslag, till exempel 
-10000.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NiNeby</author>
  </authors>
  <commentList>
    <comment ref="B15" authorId="0" shapeId="0" xr:uid="{1334A094-386C-4E67-889C-C8E70886A008}">
      <text>
        <r>
          <rPr>
            <sz val="9"/>
            <color indexed="81"/>
            <rFont val="Tahoma"/>
            <family val="2"/>
          </rPr>
          <t>Uppgiften ska enbart fyllas i av er som nu redovisar projektår 2.
Här ska ni här ange belopp för ännu ej godkända kvarvarande medel (så kallade spärrade från projektår 1 och som kräver Arvsfondens godkännande för att användas tredje projektåret). Uppgift framgår av Arvsfondens Godkännande av årsrapport för projektår 1.</t>
        </r>
      </text>
    </comment>
  </commentList>
</comments>
</file>

<file path=xl/sharedStrings.xml><?xml version="1.0" encoding="utf-8"?>
<sst xmlns="http://schemas.openxmlformats.org/spreadsheetml/2006/main" count="273" uniqueCount="175">
  <si>
    <t>Organisationsnummer</t>
  </si>
  <si>
    <t>Summa</t>
  </si>
  <si>
    <t>Arvsfondens diarienummer</t>
  </si>
  <si>
    <t>Aktuell redovisningsperiod</t>
  </si>
  <si>
    <t>Projektår</t>
  </si>
  <si>
    <t>Vi intygar att lämnade uppgifter är riktiga (undertecknas av behöriga företrädare för stödmottagaren).</t>
  </si>
  <si>
    <t>Lönekostnader</t>
  </si>
  <si>
    <t>Externa tjänster</t>
  </si>
  <si>
    <t>Lokalhyra</t>
  </si>
  <si>
    <t>Informationsspridning och marknadsföring</t>
  </si>
  <si>
    <t>Inrikes resor</t>
  </si>
  <si>
    <t>Utrustning</t>
  </si>
  <si>
    <t>Andra verksamhetskostnader</t>
  </si>
  <si>
    <t>Kostnad för revisors granskning</t>
  </si>
  <si>
    <t>A. Redovisning av projektets kostnader och intäkter</t>
  </si>
  <si>
    <t xml:space="preserve">Summa </t>
  </si>
  <si>
    <t xml:space="preserve">Intäkter som genereras av projektet </t>
  </si>
  <si>
    <r>
      <rPr>
        <sz val="9"/>
        <rFont val="Symbol"/>
        <family val="1"/>
        <charset val="2"/>
      </rPr>
      <t>-</t>
    </r>
  </si>
  <si>
    <r>
      <t>Undertecknad kvalificerad revisor har granskat ovanstående A.</t>
    </r>
    <r>
      <rPr>
        <i/>
        <sz val="9"/>
        <rFont val="Arial"/>
        <family val="2"/>
      </rPr>
      <t xml:space="preserve"> Redovisning av projektets kostnader och intäkter</t>
    </r>
    <r>
      <rPr>
        <sz val="9"/>
        <rFont val="Arial"/>
        <family val="2"/>
      </rPr>
      <t xml:space="preserve"> enligt Arvsfondsdelegationens riktlinjer för Revisors granskning av medel ur Allmänna arvsfonden</t>
    </r>
    <r>
      <rPr>
        <i/>
        <sz val="9"/>
        <rFont val="Arial"/>
        <family val="2"/>
      </rPr>
      <t>,</t>
    </r>
    <r>
      <rPr>
        <sz val="9"/>
        <rFont val="Arial"/>
        <family val="2"/>
      </rPr>
      <t>samt avgivit rapport över faktiska iakttagelser.</t>
    </r>
  </si>
  <si>
    <t>Disponering av kvarvarande medel</t>
  </si>
  <si>
    <t>A. Kvarvarande medel</t>
  </si>
  <si>
    <t>Ni ska endast skriva i gråmarkerade fält.</t>
  </si>
  <si>
    <t xml:space="preserve">Skriv organisationens fullständiga namn enligt stadgarna eller officiellt registerutdrag. </t>
  </si>
  <si>
    <t>Fyll i det diarienummer som angavs på Arvsfondens beslut.</t>
  </si>
  <si>
    <t>Observera att intäkter som genereras av projektet ska anges med minustecken.</t>
  </si>
  <si>
    <t>Stödmottagarens intygande att lämnade uppgifter är riktiga</t>
  </si>
  <si>
    <t>Skriv in ort, datum och namnförtydligande.</t>
  </si>
  <si>
    <t>Revisors undertecknande</t>
  </si>
  <si>
    <t xml:space="preserve">A. Kvarvarande medel </t>
  </si>
  <si>
    <t>ARVSFONDENS ANVISNINGAR</t>
  </si>
  <si>
    <t>Ange projektets namn.</t>
  </si>
  <si>
    <t>Här redogör ni för om, och i så fall hur, ni önskar använda eventuellt överskott (kvarvarande medel) i projektet under kommande projektår.</t>
  </si>
  <si>
    <r>
      <rPr>
        <b/>
        <sz val="10"/>
        <rFont val="Calibri"/>
        <family val="2"/>
      </rPr>
      <t>①</t>
    </r>
    <r>
      <rPr>
        <b/>
        <sz val="10"/>
        <rFont val="Arial"/>
        <family val="2"/>
      </rPr>
      <t xml:space="preserve"> Kvarvarande medel från föregående år</t>
    </r>
  </si>
  <si>
    <t>Uppgiften ska enbart fyllas i av er som nu redovisar projektår 2.</t>
  </si>
  <si>
    <t>Anvisningar till flik 2</t>
  </si>
  <si>
    <t>Anvisningar till flik 3</t>
  </si>
  <si>
    <r>
      <rPr>
        <b/>
        <sz val="10"/>
        <rFont val="Wingdings"/>
        <charset val="2"/>
      </rPr>
      <t>l</t>
    </r>
    <r>
      <rPr>
        <b/>
        <sz val="10"/>
        <rFont val="Arial"/>
        <family val="2"/>
      </rPr>
      <t xml:space="preserve"> Stödmottagare</t>
    </r>
  </si>
  <si>
    <r>
      <rPr>
        <b/>
        <sz val="10"/>
        <rFont val="Wingdings"/>
        <charset val="2"/>
      </rPr>
      <t>l</t>
    </r>
    <r>
      <rPr>
        <b/>
        <sz val="10"/>
        <rFont val="Arial"/>
        <family val="2"/>
      </rPr>
      <t xml:space="preserve"> Organisationsnummer</t>
    </r>
  </si>
  <si>
    <r>
      <rPr>
        <b/>
        <sz val="10"/>
        <rFont val="Wingdings"/>
        <charset val="2"/>
      </rPr>
      <t>l</t>
    </r>
    <r>
      <rPr>
        <b/>
        <sz val="10"/>
        <rFont val="Arial"/>
        <family val="2"/>
      </rPr>
      <t xml:space="preserve"> Arvsfondens diarienummer</t>
    </r>
  </si>
  <si>
    <r>
      <rPr>
        <b/>
        <sz val="10"/>
        <rFont val="Wingdings"/>
        <charset val="2"/>
      </rPr>
      <t>l</t>
    </r>
    <r>
      <rPr>
        <b/>
        <sz val="10"/>
        <rFont val="Arial"/>
        <family val="2"/>
      </rPr>
      <t xml:space="preserve"> Projektår</t>
    </r>
  </si>
  <si>
    <r>
      <rPr>
        <b/>
        <sz val="10"/>
        <rFont val="Wingdings"/>
        <charset val="2"/>
      </rPr>
      <t>l</t>
    </r>
    <r>
      <rPr>
        <b/>
        <sz val="10"/>
        <rFont val="Arial"/>
        <family val="2"/>
      </rPr>
      <t xml:space="preserve"> Aktuell redovisningsperiod</t>
    </r>
  </si>
  <si>
    <r>
      <rPr>
        <b/>
        <sz val="10"/>
        <rFont val="Wingdings"/>
        <charset val="2"/>
      </rPr>
      <t>l</t>
    </r>
    <r>
      <rPr>
        <b/>
        <sz val="10"/>
        <rFont val="Arial"/>
        <family val="2"/>
      </rPr>
      <t xml:space="preserve"> Projektets namn</t>
    </r>
  </si>
  <si>
    <t>Projektets namn</t>
  </si>
  <si>
    <r>
      <rPr>
        <b/>
        <sz val="9"/>
        <color theme="1"/>
        <rFont val="Arial"/>
        <family val="2"/>
      </rPr>
      <t xml:space="preserve">Stödmottagare </t>
    </r>
    <r>
      <rPr>
        <i/>
        <sz val="9"/>
        <color theme="1"/>
        <rFont val="Arial"/>
        <family val="2"/>
      </rPr>
      <t>(organisationens namn enligt officiellt register)</t>
    </r>
  </si>
  <si>
    <r>
      <t>Stödmottagare</t>
    </r>
    <r>
      <rPr>
        <sz val="9"/>
        <color theme="1"/>
        <rFont val="Arial"/>
        <family val="2"/>
      </rPr>
      <t xml:space="preserve"> </t>
    </r>
    <r>
      <rPr>
        <i/>
        <sz val="9"/>
        <color theme="1"/>
        <rFont val="Arial"/>
        <family val="2"/>
      </rPr>
      <t>(organisationens namn enligt officiellt register)</t>
    </r>
  </si>
  <si>
    <t>Organisationsnummer skrivs med tio siffror, till exempel 123456-7890.</t>
  </si>
  <si>
    <r>
      <rPr>
        <u/>
        <sz val="10"/>
        <rFont val="Arial"/>
        <family val="2"/>
      </rPr>
      <t>Till</t>
    </r>
    <r>
      <rPr>
        <sz val="10"/>
        <rFont val="Arial"/>
        <family val="2"/>
      </rPr>
      <t xml:space="preserve"> Redovisningsperioden är normalt tolv månader. 
</t>
    </r>
  </si>
  <si>
    <r>
      <t xml:space="preserve">Uppgiften hämtas automatiskt från </t>
    </r>
    <r>
      <rPr>
        <i/>
        <sz val="10"/>
        <rFont val="Arial"/>
        <family val="2"/>
      </rPr>
      <t xml:space="preserve">Årsrapport, ekonomi </t>
    </r>
    <r>
      <rPr>
        <sz val="10"/>
        <rFont val="Arial"/>
        <family val="2"/>
      </rPr>
      <t>(flik 2) och avser summan av kolumn Avvikelse mot budget.</t>
    </r>
  </si>
  <si>
    <t>Årsrapport ekonomi</t>
  </si>
  <si>
    <r>
      <rPr>
        <b/>
        <sz val="10"/>
        <rFont val="Calibri"/>
        <family val="2"/>
        <scheme val="minor"/>
      </rPr>
      <t>②</t>
    </r>
    <r>
      <rPr>
        <b/>
        <sz val="10"/>
        <rFont val="Arial"/>
        <family val="2"/>
      </rPr>
      <t xml:space="preserve"> Faktiska kostnader och intäkter</t>
    </r>
  </si>
  <si>
    <r>
      <rPr>
        <b/>
        <sz val="10"/>
        <rFont val="Calibri"/>
        <family val="2"/>
      </rPr>
      <t>④</t>
    </r>
    <r>
      <rPr>
        <b/>
        <sz val="10"/>
        <rFont val="Calibri"/>
        <family val="2"/>
        <scheme val="minor"/>
      </rPr>
      <t xml:space="preserve"> </t>
    </r>
    <r>
      <rPr>
        <b/>
        <sz val="10"/>
        <rFont val="Arial"/>
        <family val="2"/>
      </rPr>
      <t>Annan eller egen finansiering, aktuell redovisningsperiod</t>
    </r>
  </si>
  <si>
    <t>Beräkningshjälp, Beviljad budget inkl godkända förändringar</t>
  </si>
  <si>
    <t>Godkända kvarvarande medel från tidigare projektår</t>
  </si>
  <si>
    <t>Beslutad tilläggsbudget (av Arvsfonds-delegationen)</t>
  </si>
  <si>
    <r>
      <t xml:space="preserve">Ange </t>
    </r>
    <r>
      <rPr>
        <i/>
        <sz val="10"/>
        <rFont val="Arial"/>
        <family val="2"/>
      </rPr>
      <t>1</t>
    </r>
    <r>
      <rPr>
        <sz val="10"/>
        <rFont val="Arial"/>
        <family val="2"/>
      </rPr>
      <t xml:space="preserve"> om redovisningen avser det första projektåret, </t>
    </r>
    <r>
      <rPr>
        <i/>
        <sz val="10"/>
        <rFont val="Arial"/>
        <family val="2"/>
      </rPr>
      <t>2</t>
    </r>
    <r>
      <rPr>
        <sz val="10"/>
        <rFont val="Arial"/>
        <family val="2"/>
      </rPr>
      <t xml:space="preserve"> om det avser det andra året av ett treårigt projekt. Om ni ska redovisa det sista projektåret ska ni inte använda denna blankett. Då ska ni istället använda blanketten s</t>
    </r>
    <r>
      <rPr>
        <i/>
        <sz val="10"/>
        <rFont val="Arial"/>
        <family val="2"/>
      </rPr>
      <t>lutrapport, ekonomi.</t>
    </r>
  </si>
  <si>
    <t>Flik 4 "Beräkningshjälp" kan användas för att räkna ut totalt beviljad budget inklusive godkända förändringar. "Beräkningshjälpen" inte är en obligatorisk del av redovisningen, utan är tänkt som ett stöd till er vid behov.</t>
  </si>
  <si>
    <r>
      <t xml:space="preserve">Årsrapporten ska undertecknas av personer med behörighet att företräda stödmottagaren. Det ska framgå av era stadgar och protokoll vem/vilka som har behörighet att företräda er. Se Arvsfondens anvisningar </t>
    </r>
    <r>
      <rPr>
        <i/>
        <sz val="10"/>
        <rFont val="Arial"/>
        <family val="2"/>
      </rPr>
      <t>Viktiga intyg du måste lämna med ansökan till Arvsfonden.</t>
    </r>
    <r>
      <rPr>
        <sz val="10"/>
        <rFont val="Arial"/>
        <family val="2"/>
      </rPr>
      <t xml:space="preserve"> Riktlinjerna finns att ladda ned från vår webbsida, www.arvsfonden.se.</t>
    </r>
  </si>
  <si>
    <r>
      <t xml:space="preserve">- Arvsfondsdelegationens </t>
    </r>
    <r>
      <rPr>
        <u/>
        <sz val="10"/>
        <rFont val="Arial"/>
        <family val="2"/>
      </rPr>
      <t>beslut om tillägg.</t>
    </r>
  </si>
  <si>
    <t>Ursprunglig beviljad budget 
(i beslut från Arvsfonds-delegationen)</t>
  </si>
  <si>
    <t>Beviljad omdisponering 
(ska summera 
till noll)</t>
  </si>
  <si>
    <t>Beviljad budget inkl godkända förändringar</t>
  </si>
  <si>
    <t xml:space="preserve">Stödmottagare </t>
  </si>
  <si>
    <r>
      <rPr>
        <b/>
        <sz val="10"/>
        <rFont val="Calibri"/>
        <family val="2"/>
        <scheme val="minor"/>
      </rPr>
      <t>③</t>
    </r>
    <r>
      <rPr>
        <b/>
        <sz val="10"/>
        <rFont val="Arial"/>
        <family val="2"/>
      </rPr>
      <t xml:space="preserve"> Avvikelse mot budget </t>
    </r>
  </si>
  <si>
    <t>"Beräkningshjälpen" kan användas för att räkna ut totalt beviljad budget inklusive godkända förändringar. "Beräkningshjälpen" inte är en obligatorisk del av redovisningen, utan är tänkt som ett stöd till er vid behov.</t>
  </si>
  <si>
    <r>
      <rPr>
        <sz val="9"/>
        <rFont val="Calibri"/>
        <family val="2"/>
      </rPr>
      <t>④</t>
    </r>
    <r>
      <rPr>
        <sz val="9"/>
        <rFont val="Calibri"/>
        <family val="2"/>
        <scheme val="minor"/>
      </rPr>
      <t xml:space="preserve"> </t>
    </r>
    <r>
      <rPr>
        <sz val="9"/>
        <rFont val="Arial"/>
        <family val="2"/>
      </rPr>
      <t>Annan eller egen finansiering (ange belopp)</t>
    </r>
  </si>
  <si>
    <t>Anvisningar till flik 4</t>
  </si>
  <si>
    <t>Frivillig beräkningshjälp</t>
  </si>
  <si>
    <t>I Arvsfondens beslut om projektstöd framgår vilket datum ni senast ska skicka in årsrapporten.
Om Arvsfonden skriftligt har godkänt anstånd gäller istället det datumet.</t>
  </si>
  <si>
    <t>(Ort)</t>
  </si>
  <si>
    <t>(Datum)</t>
  </si>
  <si>
    <t>Beslutad budget för nästkommande projektår inklusive kvarvarande medel</t>
  </si>
  <si>
    <r>
      <rPr>
        <sz val="11"/>
        <rFont val="Arial"/>
        <family val="2"/>
      </rPr>
      <t>②</t>
    </r>
    <r>
      <rPr>
        <sz val="9"/>
        <rFont val="Arial"/>
        <family val="2"/>
      </rPr>
      <t xml:space="preserve"> Eventuella spärrade kvarvarande medel från projektår 1 </t>
    </r>
  </si>
  <si>
    <t>Nästkommande projektår</t>
  </si>
  <si>
    <t>Om kvarvarande medel</t>
  </si>
  <si>
    <r>
      <rPr>
        <u/>
        <sz val="10"/>
        <color theme="1"/>
        <rFont val="Arial"/>
        <family val="2"/>
      </rPr>
      <t>Från</t>
    </r>
    <r>
      <rPr>
        <sz val="10"/>
        <color theme="1"/>
        <rFont val="Arial"/>
        <family val="2"/>
      </rPr>
      <t xml:space="preserve"> Redovisningsperioden startar vid månadsskiftet efter det datum då beslut om projektstöd fattades, eller vid månadsskiftet efter att närmast föregående projektår löpt ut, om inte Arvsfonden skriftligt godkänt annat startdatum. </t>
    </r>
  </si>
  <si>
    <r>
      <rPr>
        <b/>
        <sz val="10"/>
        <rFont val="Calibri"/>
        <family val="2"/>
      </rPr>
      <t xml:space="preserve">① </t>
    </r>
    <r>
      <rPr>
        <b/>
        <sz val="10"/>
        <rFont val="Arial"/>
        <family val="2"/>
      </rPr>
      <t>Beviljad budget</t>
    </r>
  </si>
  <si>
    <r>
      <t xml:space="preserve">- </t>
    </r>
    <r>
      <rPr>
        <u/>
        <sz val="10"/>
        <rFont val="Arial"/>
        <family val="2"/>
      </rPr>
      <t>Beviljad omdisponering</t>
    </r>
    <r>
      <rPr>
        <sz val="10"/>
        <rFont val="Arial"/>
        <family val="2"/>
      </rPr>
      <t xml:space="preserve"> av budgeten inom det rapporterade projektåret. Med omdisponering menas att en kostnad flyttas från en budgetpost till en annan inom samma projektår. Omdisponeringar kräver alltid skriftligt godkännande från Arvsfonden med Arvsfondens omdisponeringsmall. </t>
    </r>
  </si>
  <si>
    <r>
      <t xml:space="preserve">- </t>
    </r>
    <r>
      <rPr>
        <u/>
        <sz val="10"/>
        <rFont val="Arial"/>
        <family val="2"/>
      </rPr>
      <t>Kvarvarande medel</t>
    </r>
    <r>
      <rPr>
        <sz val="10"/>
        <rFont val="Arial"/>
        <family val="2"/>
      </rPr>
      <t xml:space="preserve"> från föregående projektår som godkänts att disponeras under det aktuella projektåret. Kvarvarande medel är det eventuella överskott som projektet redovisar. Disponering av kvarvarande medel görs i samband med redovisning av respektive projektår. Det krävs skriftligt godkännande från Arvsfonden för att få använda kvarvarande medel i kommande års budget.</t>
    </r>
  </si>
  <si>
    <r>
      <rPr>
        <b/>
        <sz val="10"/>
        <rFont val="Calibri"/>
        <family val="2"/>
        <scheme val="minor"/>
      </rPr>
      <t>②</t>
    </r>
    <r>
      <rPr>
        <b/>
        <sz val="10"/>
        <rFont val="Arial"/>
        <family val="2"/>
      </rPr>
      <t xml:space="preserve"> Spärrade kvarvarande medel från projektår 1</t>
    </r>
  </si>
  <si>
    <t>Här ska ni här ange belopp för spärrade godkända kvarvarande medel från projektår 1 och som kräver Arvsfondens godkännande för att kunna användas tredje projektåret (uppgift framgår av Arvsfondens Godkännande av årsrapport för projektår 1).</t>
  </si>
  <si>
    <t>Här anger ni de faktiska kostnader som har uppkommit under aktuell redovisningsperiod samt eventuella intäkter som genererats av projektet. Dessa uppgifter ska kunna utläsas ur er bokföring. Bokförda kostnader ska vara hänförbara till perioden, dvs en aktivitet ska ha ägt rum, en vara eller tjänst ska ha leverarats under denna period och har ingen koppling till betalningsdatum. Revisionskostnader bedöms vara hänförbara till den period som granskas. Lönebidrag rapporteras som intäkt. 
Faktiska kostnader som redovisas ska vara finansierade med medel ur Arvsfonden. Om ni har täckt del av projektets kostnader med egen eller annan finansiering, ska dessa kostnader inte redovisas här och inte heller vara bokförda på projektet. Istället anger ni totalt belopp för annan eller egen finansiering under punkt ④.
Observera att intäkter som genereras av projektet ska anges med minustecken.</t>
  </si>
  <si>
    <t>1. Lönekostnader</t>
  </si>
  <si>
    <t>Beskrivning</t>
  </si>
  <si>
    <t>Arbetstid, % av heltid</t>
  </si>
  <si>
    <t>Antal månader</t>
  </si>
  <si>
    <t>Heltidslön /mån</t>
  </si>
  <si>
    <t>Lönebi-kostn/mån</t>
  </si>
  <si>
    <t>2. Externa tjänster</t>
  </si>
  <si>
    <t>Antal timmar</t>
  </si>
  <si>
    <t>Pris/tim</t>
  </si>
  <si>
    <t>3. Lokalhyra</t>
  </si>
  <si>
    <t>Befintlig lokal: J/N</t>
  </si>
  <si>
    <t>Kostnad per månad</t>
  </si>
  <si>
    <t>Varav % i projektet</t>
  </si>
  <si>
    <t>4. Informationsspridning och marknadsföring</t>
  </si>
  <si>
    <t>5. Inrikes resor</t>
  </si>
  <si>
    <t>6. Utrustning</t>
  </si>
  <si>
    <t xml:space="preserve">7. Andra verksamhetskostnader </t>
  </si>
  <si>
    <t>8. Kostnad för revisors granskning</t>
  </si>
  <si>
    <t>Önskad fördelning</t>
  </si>
  <si>
    <t>Summa projektår</t>
  </si>
  <si>
    <t>Önskad budget:</t>
  </si>
  <si>
    <t xml:space="preserve">Arvsfondens godkännande av fördelning kvarvarande medel </t>
  </si>
  <si>
    <r>
      <t xml:space="preserve">9. Intäkter som genereras av projektet </t>
    </r>
    <r>
      <rPr>
        <i/>
        <sz val="9"/>
        <color theme="0"/>
        <rFont val="Arial"/>
        <family val="2"/>
      </rPr>
      <t>(anges med minustecken)</t>
    </r>
  </si>
  <si>
    <t>Kvarvarande medel enligt flik 3</t>
  </si>
  <si>
    <t>Fördelning kvarvarande medel</t>
  </si>
  <si>
    <t>Ursprunglig beviljad budget inkl eventuell tilläggsbudget</t>
  </si>
  <si>
    <r>
      <rPr>
        <sz val="11"/>
        <rFont val="Arial"/>
        <family val="2"/>
      </rPr>
      <t>①</t>
    </r>
    <r>
      <rPr>
        <sz val="9"/>
        <rFont val="Arial"/>
        <family val="2"/>
      </rPr>
      <t xml:space="preserve"> Kvarvarande medel från föregående projektår 
(hämtas automatiskt från flik 2)</t>
    </r>
  </si>
  <si>
    <t xml:space="preserve">Kvarvarande medel som Arvsfonden godkänner att ni använder nästkommande projektår (godkända kvarvarande medel) </t>
  </si>
  <si>
    <t xml:space="preserve">Spärrade kvarvarande medel. OBS! Dessa får inte användas utan Arvsfondens skriftliga godkännande. </t>
  </si>
  <si>
    <t>③ Ursprunglig beviljad budget inklusive eventuell tilläggsbudget (se beslut)</t>
  </si>
  <si>
    <t>④ Önskad fördelning av kvarvarande medel nästa projektår</t>
  </si>
  <si>
    <t>B. Kommentera budgetposter där utfallet avviker med minst 20 000 kr jämfört med den beviljade budgeten</t>
  </si>
  <si>
    <r>
      <rPr>
        <b/>
        <sz val="10"/>
        <rFont val="Arial"/>
        <family val="2"/>
      </rPr>
      <t>⑤</t>
    </r>
    <r>
      <rPr>
        <sz val="10"/>
        <rFont val="Arial"/>
        <family val="2"/>
      </rPr>
      <t xml:space="preserve"> </t>
    </r>
    <r>
      <rPr>
        <b/>
        <sz val="10"/>
        <rFont val="Arial"/>
        <family val="2"/>
      </rPr>
      <t>Önskad budget för nästkommande år</t>
    </r>
  </si>
  <si>
    <t xml:space="preserve">Önskad fördelning av kvarvarande medel nästkommande projektår </t>
  </si>
  <si>
    <t>Ansökan om disponering av kvarvarande medel</t>
  </si>
  <si>
    <t>- godkänd budget nästkommande år</t>
  </si>
  <si>
    <t xml:space="preserve">FÖR ÅRSRAPPORT EKONOMI 
</t>
  </si>
  <si>
    <t>Ansökan kvarvarande medel</t>
  </si>
  <si>
    <r>
      <rPr>
        <sz val="11"/>
        <rFont val="Arial"/>
        <family val="2"/>
      </rPr>
      <t>*</t>
    </r>
    <r>
      <rPr>
        <sz val="9"/>
        <rFont val="Arial"/>
        <family val="2"/>
      </rPr>
      <t>Tänk på att er beviljade budget kan ha ändrats i samband med godkända omdisponeringar. I den beviljade budgeten ingår även eventuella tilläggsbeslut och kvarvarande medel från föregående projektår. Ni kan använda flik 4. Frivillig beräkningshjälp för att få fram senast beviljad budget.</t>
    </r>
  </si>
  <si>
    <t xml:space="preserve">Här är anvisningar för hur den ekonomiska årsrapporten ska fyllas i (flik 2) och, i förekommande fall, hur information om disponering av kvarvarande medel ska fyllas i (flik 3) samt frivillig beräkningshjälp (flik 4).  </t>
  </si>
  <si>
    <r>
      <t xml:space="preserve">Dessa belopp beräknas automatiskt. Summeringen av kolumnen Avvikelse mot budget visar det totala över- eller underskottet för projektåret. 
Om projektet </t>
    </r>
    <r>
      <rPr>
        <u/>
        <sz val="10"/>
        <rFont val="Arial"/>
        <family val="2"/>
      </rPr>
      <t>totalt sett redovisar överskott</t>
    </r>
    <r>
      <rPr>
        <sz val="10"/>
        <rFont val="Arial"/>
        <family val="2"/>
      </rPr>
      <t xml:space="preserve"> benämns detta Kvarvarande medel. Om ni önskar använda de kvarvarande medlen kommande projektår ska ni redogöra för hur ni vill göra det i flik 3, </t>
    </r>
    <r>
      <rPr>
        <i/>
        <sz val="10"/>
        <rFont val="Arial"/>
        <family val="2"/>
      </rPr>
      <t xml:space="preserve">Ansökan kvarvarande medel. </t>
    </r>
    <r>
      <rPr>
        <sz val="10"/>
        <rFont val="Arial"/>
        <family val="2"/>
      </rPr>
      <t xml:space="preserve">
Om projektet</t>
    </r>
    <r>
      <rPr>
        <u/>
        <sz val="10"/>
        <rFont val="Arial"/>
        <family val="2"/>
      </rPr>
      <t xml:space="preserve"> totalt sett redovisar underskott</t>
    </r>
    <r>
      <rPr>
        <sz val="10"/>
        <rFont val="Arial"/>
        <family val="2"/>
      </rPr>
      <t xml:space="preserve"> - kontakta er handläggare innan ni lämnar underlag till revisor för granskning. Generellt gäller att ni måste rätta bokföringen och boka bort ej godkända kostnader för projektet.</t>
    </r>
  </si>
  <si>
    <t xml:space="preserve">Om projektet redovisar avvikelser med mer än 20 000 kr förklarar ni anledningen till avvikelsen och hur ni har finansierat eventuella underskott. 
Om avvikelser är ett underskott och inte beviljas kommer ni att kontaktas av er handläggare. Ni behöver då rätta bokföringen och boka bort kostnaden från projektet. </t>
  </si>
  <si>
    <t>D. Kommentera eventuell avvikelse som gäller annan eller egen finansering jämfört med vad som angavs av er i ansökan</t>
  </si>
  <si>
    <r>
      <rPr>
        <i/>
        <sz val="10"/>
        <rFont val="Arial"/>
        <family val="2"/>
      </rPr>
      <t>Årsrapport ekonomi</t>
    </r>
    <r>
      <rPr>
        <sz val="10"/>
        <rFont val="Arial"/>
        <family val="2"/>
      </rPr>
      <t xml:space="preserve"> ska undertecknas av den kvalificerade revisor (godkänd eller auktoriserad, registrerad hos Revisorsinspektionen) som har granskat projektet och bifogas till revisors granskningsrapport. Observera att det är den årsrapport ekonomi som revisor undertecknat (den slutgiltiga) som gäller som underlag för godkännandet. </t>
    </r>
  </si>
  <si>
    <t>Här fyller ni i den budget ni har till nästkommande år. Budgeten framgår av beslutet. Var uppmärksam på att ni fyller i beloppen avseende rätt projektår.</t>
  </si>
  <si>
    <t xml:space="preserve">Exempel: om beslutet om stöd fattades 2022-04-05 sträcker sig redovisningsperioden för projektår 1 från 2022-05-01 till och med 2023-04-30. Projektår 2 startar 2023-05-01.
</t>
  </si>
  <si>
    <r>
      <t xml:space="preserve">Här anger ni belopp per budgetpost för beviljad budget inklusive godkända förändringar. Projektets ursprungliga budget finns i bilagan </t>
    </r>
    <r>
      <rPr>
        <i/>
        <sz val="10"/>
        <rFont val="Arial"/>
        <family val="2"/>
      </rPr>
      <t xml:space="preserve">Sammanställning till Arvsfondens beslut om projektstöd </t>
    </r>
    <r>
      <rPr>
        <sz val="10"/>
        <rFont val="Arial"/>
        <family val="2"/>
      </rPr>
      <t>som skickades till er via mail tillsammans med Arvsfondsdelegationens beslut om stöd. 
Godkända förändringar av budgeten är:</t>
    </r>
  </si>
  <si>
    <t>C. Redovisning av annan eller egen finansiering</t>
  </si>
  <si>
    <t xml:space="preserve">Här anger ni eventuell egen finansiering eller finansiering som projektet har haft från annan finansiär än Arvsfonden. </t>
  </si>
  <si>
    <t>Kommentera eventuell avvikelse som gäller annan eller egen finansiering som projektet haft under det gångna projektåret jämfört med vad som angavs av er i ansökan.
OBS! Annan eller egen finansiering som redovisas här kan inte avse kostnader som är rapporterad till Arvsfonden under avsnitt A. Redovisning av projektets kostnader och intäkter.</t>
  </si>
  <si>
    <t>① Beviljad budget*</t>
  </si>
  <si>
    <t>② Faktiska kostnader och  intäkter</t>
  </si>
  <si>
    <t xml:space="preserve">③ Avvikelse mot budget </t>
  </si>
  <si>
    <t xml:space="preserve">B. Kommentera budgetposter där utfallet avviker med 20 000 kr eller mer jämfört med den beviljade budgeten </t>
  </si>
  <si>
    <r>
      <rPr>
        <sz val="11"/>
        <rFont val="Arial"/>
        <family val="2"/>
      </rPr>
      <t>⑤</t>
    </r>
    <r>
      <rPr>
        <sz val="9"/>
        <rFont val="Arial"/>
        <family val="2"/>
      </rPr>
      <t xml:space="preserve"> Önskad budget för nästkommande år (summeras automatiskt ③ + ④)</t>
    </r>
  </si>
  <si>
    <t>Fördelningen av kvarvarande medel har godkänts av:</t>
  </si>
  <si>
    <t xml:space="preserve">Ansvarig handläggare </t>
  </si>
  <si>
    <t xml:space="preserve">Ansvarig handläggare i samråd med controller </t>
  </si>
  <si>
    <t>Ansvarig handläggare i samråd med controller och enhetschef</t>
  </si>
  <si>
    <t>Initialer:</t>
  </si>
  <si>
    <t>Kommentar Arvsfonden:</t>
  </si>
  <si>
    <t>Beskriv och motivera:</t>
  </si>
  <si>
    <t>För de budgetposter där ni ansöker om att fördela kvarvarande medel till nästkommande år, specificera beloppen samt motivera behovet nedan.</t>
  </si>
  <si>
    <t xml:space="preserve">Kvarvarande medel som återförs till Arvsfonden genom avdrag på den första rekvisitionen för nästkommande projektår </t>
  </si>
  <si>
    <t>Ny budget för nästkommande projektår</t>
  </si>
  <si>
    <t>Intäkter som genereras av projektet, t.ex. lönebidrag, ränteintäkter</t>
  </si>
  <si>
    <t>B. Specificering av önskad fördelning av kvarvarande medel</t>
  </si>
  <si>
    <t>Summa kvarvarande medel, att ansöka om nedan</t>
  </si>
  <si>
    <r>
      <rPr>
        <sz val="11"/>
        <rFont val="Arial"/>
        <family val="2"/>
      </rPr>
      <t>③</t>
    </r>
    <r>
      <rPr>
        <sz val="9"/>
        <rFont val="Arial"/>
        <family val="2"/>
      </rPr>
      <t xml:space="preserve"> Fyll i ursprunglig beviljad budget inklusive eventuell tilläggsbudget (se beslut)</t>
    </r>
  </si>
  <si>
    <t>C. Önskad budget för nästkommande projektår</t>
  </si>
  <si>
    <r>
      <rPr>
        <sz val="11"/>
        <rFont val="Arial"/>
        <family val="2"/>
      </rPr>
      <t>④</t>
    </r>
    <r>
      <rPr>
        <sz val="9"/>
        <rFont val="Arial"/>
        <family val="2"/>
      </rPr>
      <t xml:space="preserve"> Summa önskad fördelning av kvarvarande medel nästkommande projektår (summeras automatiskt från specificering avsnitt B)</t>
    </r>
  </si>
  <si>
    <t>B.  Specificering av önskad fördelning av kvarvarande medel</t>
  </si>
  <si>
    <t xml:space="preserve">Här redogör ni för hur ni vill använda de kvarvarande medlen nästa projektår, oavsett om det är år 2 eller 3.  Den önskade fördelningen behöver inte kopplas till den budgetpost i vilken överskottet uppstått. 
Exempel: om det föregående år redovisats ett överskott på utrustning så behöver ni inte automatiskt fördela de kvarvarande medlen på utrustning nästa år.
För de budgetposter som ändras i och med önskad fördelning av kvarvarande medel, specificera beloppen. Ni ska även i ord motivera varför projektet behöver ytterligare medel till budgetposten under nästkommande projektår.
Exempel:  Ni önskar att använda kvarvarande medel till löner. Ni ska då ange till vilken befattning, tjänstgöringsgrad, månadslön, lönebikostnad och antal månader. Under specificerat belopp motiverar ni i text anledningen till det utökade behovet. </t>
  </si>
  <si>
    <t>Uppgiften hämtas automatiskt från avsnitt B. Specificering av önskad fördelning av kvarvarande medel.</t>
  </si>
  <si>
    <r>
      <rPr>
        <b/>
        <sz val="11"/>
        <rFont val="Arial"/>
        <family val="2"/>
      </rPr>
      <t>⑥</t>
    </r>
    <r>
      <rPr>
        <b/>
        <sz val="8"/>
        <rFont val="Arial"/>
        <family val="2"/>
      </rPr>
      <t xml:space="preserve"> Kvarvarande medel som </t>
    </r>
    <r>
      <rPr>
        <b/>
        <u/>
        <sz val="8"/>
        <rFont val="Arial"/>
        <family val="2"/>
      </rPr>
      <t>inte</t>
    </r>
    <r>
      <rPr>
        <b/>
        <sz val="8"/>
        <rFont val="Arial"/>
        <family val="2"/>
      </rPr>
      <t xml:space="preserve"> önskas fördelas till nästkommande projektår</t>
    </r>
  </si>
  <si>
    <t>⑥ Kvarvarande medel som inte önskas fördelas till nästkommande projektår</t>
  </si>
  <si>
    <t xml:space="preserve">Uppgiften summeras automatiskt och visar önskad budget för nästkommande år.
</t>
  </si>
  <si>
    <r>
      <t xml:space="preserve">Uppgiften summeras automatiskt och visar medel som </t>
    </r>
    <r>
      <rPr>
        <u/>
        <sz val="10"/>
        <rFont val="Arial"/>
        <family val="2"/>
      </rPr>
      <t>inte</t>
    </r>
    <r>
      <rPr>
        <sz val="10"/>
        <rFont val="Arial"/>
        <family val="2"/>
      </rPr>
      <t xml:space="preserve"> önskas fördelas till nästkommande projektår. Dessa medel kommer antingen dras av på nästa rekvisition eller spärras och får då inte nyttjas utan Arvsfondens skriftliga godkännande.
</t>
    </r>
  </si>
  <si>
    <r>
      <t xml:space="preserve">Ni får reda på hur de kvarvarande medlen får användas i </t>
    </r>
    <r>
      <rPr>
        <i/>
        <sz val="10"/>
        <rFont val="Arial"/>
        <family val="2"/>
      </rPr>
      <t>Godkännande av Årsrapport</t>
    </r>
    <r>
      <rPr>
        <sz val="10"/>
        <rFont val="Arial"/>
        <family val="2"/>
      </rPr>
      <t xml:space="preserve"> som skickas till er tillsammans med rekvisitioner för nästkommande projektår.
</t>
    </r>
  </si>
  <si>
    <t>Summa kvarvarande medel</t>
  </si>
  <si>
    <r>
      <rPr>
        <sz val="11"/>
        <rFont val="Arial"/>
        <family val="2"/>
      </rPr>
      <t>②</t>
    </r>
    <r>
      <rPr>
        <sz val="9"/>
        <rFont val="Arial"/>
        <family val="2"/>
      </rPr>
      <t xml:space="preserve"> Eventuella spärrade kvarvarande medel från projektår 1</t>
    </r>
  </si>
  <si>
    <t>Kvarvarande medel</t>
  </si>
  <si>
    <r>
      <rPr>
        <sz val="11"/>
        <rFont val="Arial"/>
        <family val="2"/>
      </rPr>
      <t>①</t>
    </r>
    <r>
      <rPr>
        <sz val="9"/>
        <rFont val="Arial"/>
        <family val="2"/>
      </rPr>
      <t xml:space="preserve"> Kvarvarande medel från föregående projektår 
</t>
    </r>
  </si>
  <si>
    <t>Utgåva 17, 2024-05-30</t>
  </si>
  <si>
    <t>Naturskyddsföreningen i Mora</t>
  </si>
  <si>
    <t>884401-6736</t>
  </si>
  <si>
    <t>Mångfaldens trädgård</t>
  </si>
  <si>
    <t>Adel 7-2023</t>
  </si>
  <si>
    <t>20250101</t>
  </si>
  <si>
    <t>20251231</t>
  </si>
  <si>
    <t>Hanna Gustafsson</t>
  </si>
  <si>
    <t>Gustaf Ekeberg</t>
  </si>
  <si>
    <t>Kostnaden för inrikes resor blev betydligt lägre än beräknat eftersom deltagarna i projektet ville satsa mer på att bygga upp den egna trädgården än att åka på studieresor till andras. Att lönebudgeten överskrids beror på att vi missade att avsätta pensioner under projektets första år och fick ta den kostnaden år 2. Vi tänkte påbörja byggnationer till växthusinredning, köksträdgård och lekhörna i samarbete med Mora gymnasiums byggelever 2025, men det kommer att ske under 2026 istället. Därför hamnade vi under budget på posten Andra verksamhetskostnader.</t>
  </si>
  <si>
    <t>Robin Lindkvist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</si>
</sst>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 #,##0.00\ _k_r_-;_-* &quot;-&quot;??\ _k_r_-;_-@_-"/>
    <numFmt numFmtId="165" formatCode="_(* #,##0.00_);_(* \(#,##0.00\);_(* &quot;-&quot;??_);_(@_)"/>
    <numFmt numFmtId="166" formatCode="#,##0.00&quot;     &quot;;\-#,##0.00&quot;     &quot;;&quot; -&quot;#&quot;     &quot;;@\ "/>
    <numFmt numFmtId="167" formatCode="\ #,##0.00&quot;     &quot;;\-#,##0.00&quot;     &quot;;&quot; -&quot;#&quot;     &quot;;@\ "/>
  </numFmts>
  <fonts count="56">
    <font>
      <sz val="10"/>
      <name val="Arial"/>
    </font>
    <font>
      <sz val="11"/>
      <color theme="1"/>
      <name val="Calibri"/>
      <family val="2"/>
      <scheme val="minor"/>
    </font>
    <font>
      <sz val="9"/>
      <color theme="1"/>
      <name val="Arial"/>
      <family val="2"/>
    </font>
    <font>
      <sz val="11"/>
      <color theme="1"/>
      <name val="Calibri"/>
      <family val="2"/>
      <scheme val="minor"/>
    </font>
    <font>
      <sz val="9"/>
      <name val="Arial"/>
      <family val="2"/>
    </font>
    <font>
      <b/>
      <sz val="9"/>
      <name val="Arial"/>
      <family val="2"/>
    </font>
    <font>
      <sz val="10"/>
      <name val="Arial"/>
      <family val="2"/>
    </font>
    <font>
      <u/>
      <sz val="10"/>
      <color theme="11"/>
      <name val="Arial"/>
      <family val="2"/>
    </font>
    <font>
      <b/>
      <sz val="14"/>
      <name val="Arial"/>
      <family val="2"/>
    </font>
    <font>
      <b/>
      <sz val="13.5"/>
      <name val="Arial"/>
      <family val="2"/>
    </font>
    <font>
      <b/>
      <sz val="11"/>
      <name val="Arial"/>
      <family val="2"/>
    </font>
    <font>
      <b/>
      <sz val="10"/>
      <name val="Arial"/>
      <family val="2"/>
    </font>
    <font>
      <sz val="10"/>
      <name val="Arial"/>
      <family val="2"/>
    </font>
    <font>
      <i/>
      <sz val="10"/>
      <name val="Arial"/>
      <family val="2"/>
    </font>
    <font>
      <sz val="7.5"/>
      <name val="Arial"/>
      <family val="2"/>
    </font>
    <font>
      <sz val="10"/>
      <color theme="0" tint="-0.34998626667073579"/>
      <name val="Arial"/>
      <family val="2"/>
    </font>
    <font>
      <sz val="11"/>
      <name val="Arial"/>
      <family val="2"/>
    </font>
    <font>
      <sz val="9"/>
      <color rgb="FFFF0000"/>
      <name val="Arial"/>
      <family val="2"/>
    </font>
    <font>
      <b/>
      <sz val="13"/>
      <color theme="1"/>
      <name val="Arial"/>
      <family val="2"/>
    </font>
    <font>
      <b/>
      <sz val="9"/>
      <color theme="1"/>
      <name val="Arial"/>
      <family val="2"/>
    </font>
    <font>
      <i/>
      <sz val="9"/>
      <color theme="1"/>
      <name val="Arial"/>
      <family val="2"/>
    </font>
    <font>
      <sz val="9"/>
      <color theme="0" tint="-0.34998626667073579"/>
      <name val="Arial"/>
      <family val="2"/>
    </font>
    <font>
      <i/>
      <sz val="9"/>
      <name val="Arial"/>
      <family val="2"/>
    </font>
    <font>
      <b/>
      <sz val="9"/>
      <color theme="0"/>
      <name val="Arial"/>
      <family val="2"/>
    </font>
    <font>
      <sz val="9"/>
      <name val="Calibri"/>
      <family val="2"/>
    </font>
    <font>
      <sz val="9"/>
      <name val="Calibri"/>
      <family val="2"/>
      <scheme val="minor"/>
    </font>
    <font>
      <u/>
      <sz val="9"/>
      <name val="Arial"/>
      <family val="2"/>
    </font>
    <font>
      <sz val="9"/>
      <name val="Symbol"/>
      <family val="1"/>
      <charset val="2"/>
    </font>
    <font>
      <b/>
      <sz val="9"/>
      <color rgb="FFFF0000"/>
      <name val="Arial"/>
      <family val="2"/>
    </font>
    <font>
      <sz val="9"/>
      <color indexed="81"/>
      <name val="Tahoma"/>
      <family val="2"/>
    </font>
    <font>
      <sz val="10"/>
      <name val="Arial Unicode MS"/>
      <family val="2"/>
    </font>
    <font>
      <u/>
      <sz val="10"/>
      <color theme="10"/>
      <name val="Arial"/>
      <family val="2"/>
    </font>
    <font>
      <sz val="10"/>
      <color indexed="8"/>
      <name val="Arial"/>
      <family val="2"/>
    </font>
    <font>
      <b/>
      <sz val="12"/>
      <name val="Arial"/>
      <family val="2"/>
    </font>
    <font>
      <sz val="12"/>
      <name val="Arial"/>
      <family val="2"/>
    </font>
    <font>
      <u/>
      <sz val="10"/>
      <name val="Arial"/>
      <family val="2"/>
    </font>
    <font>
      <b/>
      <i/>
      <sz val="11"/>
      <name val="Arial"/>
      <family val="2"/>
    </font>
    <font>
      <b/>
      <i/>
      <sz val="10"/>
      <name val="Arial"/>
      <family val="2"/>
    </font>
    <font>
      <sz val="10"/>
      <color rgb="FFFF0000"/>
      <name val="Arial"/>
      <family val="2"/>
    </font>
    <font>
      <b/>
      <sz val="10"/>
      <color rgb="FFFF0000"/>
      <name val="Arial"/>
      <family val="2"/>
    </font>
    <font>
      <b/>
      <sz val="10"/>
      <name val="Calibri"/>
      <family val="2"/>
    </font>
    <font>
      <b/>
      <sz val="10"/>
      <name val="Calibri"/>
      <family val="2"/>
      <scheme val="minor"/>
    </font>
    <font>
      <sz val="12"/>
      <color rgb="FFFF0000"/>
      <name val="Arial"/>
      <family val="2"/>
    </font>
    <font>
      <b/>
      <sz val="12"/>
      <color rgb="FFFF0000"/>
      <name val="Arial"/>
      <family val="2"/>
    </font>
    <font>
      <b/>
      <sz val="10"/>
      <name val="Wingdings"/>
      <charset val="2"/>
    </font>
    <font>
      <u/>
      <sz val="11"/>
      <name val="Century Schoolbook"/>
      <family val="1"/>
    </font>
    <font>
      <b/>
      <sz val="10"/>
      <color theme="0"/>
      <name val="Arial"/>
      <family val="2"/>
    </font>
    <font>
      <sz val="8"/>
      <name val="Arial"/>
      <family val="2"/>
    </font>
    <font>
      <sz val="10"/>
      <color theme="1"/>
      <name val="Arial"/>
      <family val="2"/>
    </font>
    <font>
      <u/>
      <sz val="10"/>
      <color theme="1"/>
      <name val="Arial"/>
      <family val="2"/>
    </font>
    <font>
      <sz val="8"/>
      <color theme="1"/>
      <name val="Arial"/>
      <family val="2"/>
    </font>
    <font>
      <i/>
      <sz val="9"/>
      <color theme="0"/>
      <name val="Arial"/>
      <family val="2"/>
    </font>
    <font>
      <i/>
      <sz val="8"/>
      <name val="Arial"/>
      <family val="2"/>
    </font>
    <font>
      <b/>
      <sz val="9"/>
      <color rgb="FF4F6456"/>
      <name val="Arial"/>
      <family val="2"/>
    </font>
    <font>
      <b/>
      <sz val="8"/>
      <name val="Arial"/>
      <family val="2"/>
    </font>
    <font>
      <b/>
      <u/>
      <sz val="8"/>
      <name val="Arial"/>
      <family val="2"/>
    </font>
  </fonts>
  <fills count="11">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96C814"/>
      </patternFill>
    </fill>
    <fill>
      <patternFill patternType="solid">
        <fgColor rgb="FF4F6456"/>
        <bgColor indexed="64"/>
      </patternFill>
    </fill>
    <fill>
      <patternFill patternType="solid">
        <fgColor rgb="FFDCEDDD"/>
        <bgColor indexed="64"/>
      </patternFill>
    </fill>
    <fill>
      <patternFill patternType="solid">
        <fgColor rgb="FFF8FAF4"/>
        <bgColor indexed="64"/>
      </patternFill>
    </fill>
    <fill>
      <patternFill patternType="solid">
        <fgColor rgb="FFDCEDDD"/>
        <bgColor rgb="FF96C814"/>
      </patternFill>
    </fill>
  </fills>
  <borders count="75">
    <border>
      <left/>
      <right/>
      <top/>
      <bottom/>
      <diagonal/>
    </border>
    <border>
      <left style="thick">
        <color theme="0"/>
      </left>
      <right/>
      <top/>
      <bottom/>
      <diagonal/>
    </border>
    <border>
      <left/>
      <right style="thick">
        <color theme="0"/>
      </right>
      <top/>
      <bottom/>
      <diagonal/>
    </border>
    <border>
      <left style="thick">
        <color theme="0"/>
      </left>
      <right style="thick">
        <color theme="0"/>
      </right>
      <top/>
      <bottom/>
      <diagonal/>
    </border>
    <border>
      <left/>
      <right/>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right/>
      <top/>
      <bottom style="thin">
        <color rgb="FF9FCDA1"/>
      </bottom>
      <diagonal/>
    </border>
    <border>
      <left/>
      <right style="thin">
        <color rgb="FF9FCDA1"/>
      </right>
      <top/>
      <bottom style="thin">
        <color rgb="FF9FCDA1"/>
      </bottom>
      <diagonal/>
    </border>
    <border>
      <left/>
      <right style="thin">
        <color rgb="FF9FCDA1"/>
      </right>
      <top/>
      <bottom/>
      <diagonal/>
    </border>
    <border>
      <left style="thin">
        <color rgb="FF9FCDA1"/>
      </left>
      <right style="thin">
        <color rgb="FF9FCDA1"/>
      </right>
      <top style="thin">
        <color rgb="FF9FCDA1"/>
      </top>
      <bottom style="thin">
        <color rgb="FF9FCDA1"/>
      </bottom>
      <diagonal/>
    </border>
    <border>
      <left style="thin">
        <color rgb="FF9FCDA1"/>
      </left>
      <right/>
      <top style="thin">
        <color rgb="FF9FCDA1"/>
      </top>
      <bottom style="thin">
        <color rgb="FF9FCDA1"/>
      </bottom>
      <diagonal/>
    </border>
    <border>
      <left/>
      <right/>
      <top style="thin">
        <color rgb="FF9FCDA1"/>
      </top>
      <bottom style="thin">
        <color rgb="FF9FCDA1"/>
      </bottom>
      <diagonal/>
    </border>
    <border>
      <left/>
      <right style="thin">
        <color rgb="FF9FCDA1"/>
      </right>
      <top style="thin">
        <color rgb="FF9FCDA1"/>
      </top>
      <bottom style="thin">
        <color rgb="FF9FCDA1"/>
      </bottom>
      <diagonal/>
    </border>
    <border>
      <left/>
      <right style="thin">
        <color rgb="FF9FCDA1"/>
      </right>
      <top style="thin">
        <color rgb="FF9FCDA1"/>
      </top>
      <bottom/>
      <diagonal/>
    </border>
    <border>
      <left style="thin">
        <color rgb="FF9FCDA1"/>
      </left>
      <right/>
      <top/>
      <bottom/>
      <diagonal/>
    </border>
    <border>
      <left style="thin">
        <color rgb="FF9FCDA1"/>
      </left>
      <right/>
      <top/>
      <bottom style="thin">
        <color rgb="FF9FCDA1"/>
      </bottom>
      <diagonal/>
    </border>
    <border>
      <left/>
      <right/>
      <top style="thin">
        <color rgb="FF9FCDA1"/>
      </top>
      <bottom/>
      <diagonal/>
    </border>
    <border>
      <left style="thin">
        <color rgb="FF9FCDA1"/>
      </left>
      <right style="thin">
        <color rgb="FF9FCDA1"/>
      </right>
      <top/>
      <bottom style="thin">
        <color rgb="FF9FCDA1"/>
      </bottom>
      <diagonal/>
    </border>
    <border>
      <left style="thin">
        <color rgb="FF9FCDA1"/>
      </left>
      <right/>
      <top style="thin">
        <color rgb="FF9FCDA1"/>
      </top>
      <bottom/>
      <diagonal/>
    </border>
    <border>
      <left style="thin">
        <color rgb="FF9FCDA1"/>
      </left>
      <right style="thin">
        <color rgb="FF9FCDA1"/>
      </right>
      <top style="thin">
        <color rgb="FF9FCDA1"/>
      </top>
      <bottom/>
      <diagonal/>
    </border>
    <border>
      <left/>
      <right style="thin">
        <color rgb="FF80B71B"/>
      </right>
      <top style="thin">
        <color rgb="FF9FCDA1"/>
      </top>
      <bottom style="thin">
        <color rgb="FF9FCDA1"/>
      </bottom>
      <diagonal/>
    </border>
    <border>
      <left style="thin">
        <color rgb="FF80B71B"/>
      </left>
      <right style="thin">
        <color rgb="FF9FCDA1"/>
      </right>
      <top style="thin">
        <color rgb="FF9FCDA1"/>
      </top>
      <bottom style="thin">
        <color rgb="FF9FCDA1"/>
      </bottom>
      <diagonal/>
    </border>
    <border>
      <left style="medium">
        <color indexed="64"/>
      </left>
      <right style="medium">
        <color indexed="64"/>
      </right>
      <top style="medium">
        <color indexed="64"/>
      </top>
      <bottom style="thin">
        <color rgb="FF9FCDA1"/>
      </bottom>
      <diagonal/>
    </border>
    <border>
      <left style="medium">
        <color indexed="64"/>
      </left>
      <right style="medium">
        <color indexed="64"/>
      </right>
      <top style="thin">
        <color rgb="FF9FCDA1"/>
      </top>
      <bottom style="thin">
        <color rgb="FF9FCDA1"/>
      </bottom>
      <diagonal/>
    </border>
    <border>
      <left style="medium">
        <color indexed="64"/>
      </left>
      <right style="medium">
        <color indexed="64"/>
      </right>
      <top/>
      <bottom style="thin">
        <color rgb="FF9FCDA1"/>
      </bottom>
      <diagonal/>
    </border>
    <border>
      <left style="thin">
        <color indexed="64"/>
      </left>
      <right style="thin">
        <color rgb="FF9FCDA1"/>
      </right>
      <top style="thin">
        <color rgb="FF9FCDA1"/>
      </top>
      <bottom style="thin">
        <color rgb="FF9FCDA1"/>
      </bottom>
      <diagonal/>
    </border>
    <border>
      <left style="thin">
        <color indexed="64"/>
      </left>
      <right style="thin">
        <color indexed="64"/>
      </right>
      <top style="thin">
        <color rgb="FF9FCDA1"/>
      </top>
      <bottom style="thin">
        <color rgb="FF9FCDA1"/>
      </bottom>
      <diagonal/>
    </border>
    <border>
      <left/>
      <right style="thin">
        <color indexed="64"/>
      </right>
      <top style="thin">
        <color rgb="FF9FCDA1"/>
      </top>
      <bottom style="thin">
        <color rgb="FF9FCDA1"/>
      </bottom>
      <diagonal/>
    </border>
    <border>
      <left style="medium">
        <color rgb="FF9FCDA1"/>
      </left>
      <right/>
      <top style="medium">
        <color rgb="FF9FCDA1"/>
      </top>
      <bottom/>
      <diagonal/>
    </border>
    <border>
      <left/>
      <right/>
      <top style="medium">
        <color rgb="FF9FCDA1"/>
      </top>
      <bottom/>
      <diagonal/>
    </border>
    <border>
      <left style="thin">
        <color rgb="FF9FCDA1"/>
      </left>
      <right style="thin">
        <color rgb="FF9FCDA1"/>
      </right>
      <top/>
      <bottom style="medium">
        <color rgb="FF9FCDA1"/>
      </bottom>
      <diagonal/>
    </border>
    <border>
      <left style="thin">
        <color rgb="FF9FCDA1"/>
      </left>
      <right/>
      <top/>
      <bottom style="medium">
        <color rgb="FF9FCDA1"/>
      </bottom>
      <diagonal/>
    </border>
    <border>
      <left style="thin">
        <color rgb="FF9FCDA1"/>
      </left>
      <right style="medium">
        <color rgb="FF9FCDA1"/>
      </right>
      <top/>
      <bottom style="medium">
        <color rgb="FF9FCDA1"/>
      </bottom>
      <diagonal/>
    </border>
    <border>
      <left/>
      <right/>
      <top/>
      <bottom style="medium">
        <color rgb="FF9FCDA1"/>
      </bottom>
      <diagonal/>
    </border>
    <border>
      <left style="thin">
        <color rgb="FF9FCDA1"/>
      </left>
      <right style="medium">
        <color rgb="FF9FCDA1"/>
      </right>
      <top style="medium">
        <color rgb="FF9FCDA1"/>
      </top>
      <bottom style="thin">
        <color rgb="FF9FCDA1"/>
      </bottom>
      <diagonal/>
    </border>
    <border>
      <left style="thin">
        <color rgb="FF9FCDA1"/>
      </left>
      <right style="medium">
        <color rgb="FF9FCDA1"/>
      </right>
      <top style="thin">
        <color rgb="FF9FCDA1"/>
      </top>
      <bottom style="thin">
        <color rgb="FF9FCDA1"/>
      </bottom>
      <diagonal/>
    </border>
    <border>
      <left/>
      <right style="thin">
        <color rgb="FF9FCDA1"/>
      </right>
      <top style="thin">
        <color rgb="FF9FCDA1"/>
      </top>
      <bottom style="medium">
        <color rgb="FF9FCDA1"/>
      </bottom>
      <diagonal/>
    </border>
    <border>
      <left style="thin">
        <color rgb="FF9FCDA1"/>
      </left>
      <right style="thin">
        <color rgb="FF9FCDA1"/>
      </right>
      <top style="thin">
        <color rgb="FF9FCDA1"/>
      </top>
      <bottom style="medium">
        <color rgb="FF9FCDA1"/>
      </bottom>
      <diagonal/>
    </border>
    <border>
      <left style="thin">
        <color rgb="FF9FCDA1"/>
      </left>
      <right style="medium">
        <color rgb="FF9FCDA1"/>
      </right>
      <top style="thin">
        <color rgb="FF9FCDA1"/>
      </top>
      <bottom style="medium">
        <color rgb="FF9FCDA1"/>
      </bottom>
      <diagonal/>
    </border>
    <border>
      <left/>
      <right/>
      <top style="medium">
        <color rgb="FF9FCDA1"/>
      </top>
      <bottom style="medium">
        <color rgb="FF9FCDA1"/>
      </bottom>
      <diagonal/>
    </border>
    <border>
      <left style="thin">
        <color rgb="FF9FCDA1"/>
      </left>
      <right style="thin">
        <color rgb="FF9FCDA1"/>
      </right>
      <top style="medium">
        <color rgb="FF9FCDA1"/>
      </top>
      <bottom style="thin">
        <color rgb="FF9FCDA1"/>
      </bottom>
      <diagonal/>
    </border>
    <border>
      <left style="medium">
        <color rgb="FF9FCDA1"/>
      </left>
      <right style="thin">
        <color rgb="FF9FCDA1"/>
      </right>
      <top style="thin">
        <color rgb="FF9FCDA1"/>
      </top>
      <bottom style="medium">
        <color rgb="FF9FCDA1"/>
      </bottom>
      <diagonal/>
    </border>
    <border>
      <left style="medium">
        <color rgb="FF9FCDA1"/>
      </left>
      <right/>
      <top style="medium">
        <color rgb="FF9FCDA1"/>
      </top>
      <bottom style="medium">
        <color rgb="FF9FCDA1"/>
      </bottom>
      <diagonal/>
    </border>
    <border>
      <left style="thin">
        <color rgb="FF9FCDA1"/>
      </left>
      <right style="medium">
        <color rgb="FF9FCDA1"/>
      </right>
      <top style="medium">
        <color rgb="FF9FCDA1"/>
      </top>
      <bottom style="medium">
        <color rgb="FF9FCDA1"/>
      </bottom>
      <diagonal/>
    </border>
    <border>
      <left style="medium">
        <color rgb="FF9FCDA1"/>
      </left>
      <right/>
      <top style="medium">
        <color rgb="FF9FCDA1"/>
      </top>
      <bottom style="thin">
        <color rgb="FF9FCDA1"/>
      </bottom>
      <diagonal/>
    </border>
    <border>
      <left/>
      <right/>
      <top style="medium">
        <color rgb="FF9FCDA1"/>
      </top>
      <bottom style="thin">
        <color rgb="FF9FCDA1"/>
      </bottom>
      <diagonal/>
    </border>
    <border>
      <left style="medium">
        <color rgb="FF9FCDA1"/>
      </left>
      <right/>
      <top style="thin">
        <color rgb="FF9FCDA1"/>
      </top>
      <bottom style="thin">
        <color rgb="FF9FCDA1"/>
      </bottom>
      <diagonal/>
    </border>
    <border>
      <left style="thin">
        <color indexed="64"/>
      </left>
      <right/>
      <top style="thin">
        <color rgb="FF9FCDA1"/>
      </top>
      <bottom style="thin">
        <color rgb="FF9FCDA1"/>
      </bottom>
      <diagonal/>
    </border>
    <border>
      <left style="medium">
        <color rgb="FF9FCDA1"/>
      </left>
      <right/>
      <top/>
      <bottom/>
      <diagonal/>
    </border>
    <border>
      <left/>
      <right style="thin">
        <color rgb="FF9FCDA1"/>
      </right>
      <top style="medium">
        <color rgb="FF9FCDA1"/>
      </top>
      <bottom style="thin">
        <color rgb="FF9FCDA1"/>
      </bottom>
      <diagonal/>
    </border>
    <border>
      <left/>
      <right style="thin">
        <color rgb="FF9FCDA1"/>
      </right>
      <top style="medium">
        <color rgb="FF9FCDA1"/>
      </top>
      <bottom/>
      <diagonal/>
    </border>
    <border>
      <left/>
      <right/>
      <top style="thin">
        <color rgb="FF9FCDA1"/>
      </top>
      <bottom style="medium">
        <color rgb="FF9FCDA1"/>
      </bottom>
      <diagonal/>
    </border>
    <border>
      <left style="medium">
        <color rgb="FF9FCDA1"/>
      </left>
      <right/>
      <top style="thin">
        <color rgb="FF9FCDA1"/>
      </top>
      <bottom style="medium">
        <color rgb="FF9FCDA1"/>
      </bottom>
      <diagonal/>
    </border>
    <border>
      <left style="medium">
        <color rgb="FF9FCDA1"/>
      </left>
      <right/>
      <top/>
      <bottom style="medium">
        <color rgb="FF9FCDA1"/>
      </bottom>
      <diagonal/>
    </border>
    <border>
      <left/>
      <right style="thin">
        <color rgb="FF9FCDA1"/>
      </right>
      <top/>
      <bottom style="medium">
        <color rgb="FF9FCDA1"/>
      </bottom>
      <diagonal/>
    </border>
    <border>
      <left/>
      <right style="medium">
        <color rgb="FF9FCDA1"/>
      </right>
      <top/>
      <bottom/>
      <diagonal/>
    </border>
    <border>
      <left style="thin">
        <color rgb="FF9FCDA1"/>
      </left>
      <right style="medium">
        <color rgb="FF9FCDA1"/>
      </right>
      <top/>
      <bottom style="thin">
        <color rgb="FF9FCDA1"/>
      </bottom>
      <diagonal/>
    </border>
    <border>
      <left style="thin">
        <color rgb="FF96C814"/>
      </left>
      <right/>
      <top style="thin">
        <color rgb="FF9FCDA1"/>
      </top>
      <bottom style="thin">
        <color rgb="FF9FCDA1"/>
      </bottom>
      <diagonal/>
    </border>
    <border>
      <left style="medium">
        <color rgb="FF9FCDA1"/>
      </left>
      <right style="thin">
        <color rgb="FF9FCDA1"/>
      </right>
      <top/>
      <bottom style="thin">
        <color rgb="FF9FCDA1"/>
      </bottom>
      <diagonal/>
    </border>
    <border>
      <left/>
      <right style="medium">
        <color rgb="FF9FCDA1"/>
      </right>
      <top style="medium">
        <color rgb="FF9FCDA1"/>
      </top>
      <bottom style="medium">
        <color rgb="FF9FCDA1"/>
      </bottom>
      <diagonal/>
    </border>
    <border>
      <left style="medium">
        <color rgb="FF9FCDA1"/>
      </left>
      <right/>
      <top/>
      <bottom style="thin">
        <color rgb="FF9FCDA1"/>
      </bottom>
      <diagonal/>
    </border>
    <border>
      <left style="medium">
        <color rgb="FF9FCDA1"/>
      </left>
      <right style="medium">
        <color rgb="FF9FCDA1"/>
      </right>
      <top style="medium">
        <color rgb="FF9FCDA1"/>
      </top>
      <bottom style="medium">
        <color rgb="FF9FCDA1"/>
      </bottom>
      <diagonal/>
    </border>
    <border>
      <left style="medium">
        <color rgb="FF9FCDA1"/>
      </left>
      <right/>
      <top style="thin">
        <color rgb="FF9FCDA1"/>
      </top>
      <bottom/>
      <diagonal/>
    </border>
    <border>
      <left style="thin">
        <color rgb="FF9FCDA1"/>
      </left>
      <right style="medium">
        <color rgb="FF9FCDA1"/>
      </right>
      <top style="thin">
        <color rgb="FF9FCDA1"/>
      </top>
      <bottom/>
      <diagonal/>
    </border>
    <border>
      <left/>
      <right style="thin">
        <color rgb="FF80B71B"/>
      </right>
      <top/>
      <bottom/>
      <diagonal/>
    </border>
    <border>
      <left style="mediumDashed">
        <color rgb="FF9FCDA1"/>
      </left>
      <right style="mediumDashed">
        <color rgb="FF9FCDA1"/>
      </right>
      <top style="mediumDashed">
        <color rgb="FF9FCDA1"/>
      </top>
      <bottom style="thin">
        <color rgb="FF9FCDA1"/>
      </bottom>
      <diagonal/>
    </border>
    <border>
      <left style="mediumDashed">
        <color rgb="FF9FCDA1"/>
      </left>
      <right style="mediumDashed">
        <color rgb="FF9FCDA1"/>
      </right>
      <top/>
      <bottom style="thin">
        <color rgb="FF9FCDA1"/>
      </bottom>
      <diagonal/>
    </border>
    <border>
      <left style="mediumDashed">
        <color rgb="FF9FCDA1"/>
      </left>
      <right style="mediumDashed">
        <color rgb="FF9FCDA1"/>
      </right>
      <top style="thin">
        <color rgb="FF9FCDA1"/>
      </top>
      <bottom style="thin">
        <color rgb="FF9FCDA1"/>
      </bottom>
      <diagonal/>
    </border>
    <border>
      <left style="mediumDashed">
        <color rgb="FF9FCDA1"/>
      </left>
      <right style="mediumDashed">
        <color rgb="FF9FCDA1"/>
      </right>
      <top style="thin">
        <color rgb="FF9FCDA1"/>
      </top>
      <bottom style="mediumDashed">
        <color rgb="FF9FCDA1"/>
      </bottom>
      <diagonal/>
    </border>
    <border>
      <left/>
      <right/>
      <top style="mediumDashed">
        <color rgb="FF9FCDA1"/>
      </top>
      <bottom/>
      <diagonal/>
    </border>
    <border>
      <left style="mediumDashed">
        <color rgb="FF9FCDA1"/>
      </left>
      <right/>
      <top/>
      <bottom/>
      <diagonal/>
    </border>
    <border>
      <left style="mediumDashed">
        <color rgb="FF9FCDA1"/>
      </left>
      <right/>
      <top style="mediumDashed">
        <color rgb="FF9FCDA1"/>
      </top>
      <bottom style="mediumDashed">
        <color rgb="FF9FCDA1"/>
      </bottom>
      <diagonal/>
    </border>
    <border>
      <left/>
      <right/>
      <top style="medium">
        <color indexed="64"/>
      </top>
      <bottom style="thin">
        <color rgb="FF9FCDA1"/>
      </bottom>
      <diagonal/>
    </border>
    <border>
      <left style="medium">
        <color indexed="64"/>
      </left>
      <right style="medium">
        <color indexed="64"/>
      </right>
      <top style="thin">
        <color rgb="FF9FCDA1"/>
      </top>
      <bottom/>
      <diagonal/>
    </border>
  </borders>
  <cellStyleXfs count="64">
    <xf numFmtId="0" fontId="0" fillId="0" borderId="0"/>
    <xf numFmtId="0" fontId="6" fillId="0" borderId="0"/>
    <xf numFmtId="164" fontId="6" fillId="0" borderId="0" applyFont="0" applyFill="0" applyBorder="0" applyAlignment="0" applyProtection="0"/>
    <xf numFmtId="0" fontId="6" fillId="0" borderId="0"/>
    <xf numFmtId="164" fontId="6"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12" fillId="0" borderId="0" applyFont="0" applyFill="0" applyBorder="0" applyAlignment="0" applyProtection="0"/>
    <xf numFmtId="0" fontId="3" fillId="0" borderId="0"/>
    <xf numFmtId="0" fontId="6" fillId="0" borderId="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Protection="0"/>
    <xf numFmtId="0" fontId="6" fillId="0" borderId="0"/>
    <xf numFmtId="0" fontId="6" fillId="0" borderId="0"/>
    <xf numFmtId="0" fontId="32"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165" fontId="6" fillId="0" borderId="0" applyFont="0" applyFill="0" applyBorder="0" applyAlignment="0" applyProtection="0"/>
    <xf numFmtId="166" fontId="6" fillId="0" borderId="0"/>
    <xf numFmtId="164" fontId="6" fillId="0" borderId="0" applyFont="0" applyFill="0" applyBorder="0" applyAlignment="0" applyProtection="0"/>
    <xf numFmtId="167" fontId="6" fillId="0" borderId="0"/>
    <xf numFmtId="164" fontId="6" fillId="0" borderId="0" applyFont="0" applyFill="0" applyBorder="0" applyAlignment="0" applyProtection="0"/>
    <xf numFmtId="165" fontId="6" fillId="0" borderId="0" applyFont="0" applyFill="0" applyBorder="0" applyAlignment="0" applyProtection="0"/>
    <xf numFmtId="166" fontId="6" fillId="0" borderId="0"/>
    <xf numFmtId="164" fontId="6" fillId="0" borderId="0" applyFont="0" applyFill="0" applyBorder="0" applyAlignment="0" applyProtection="0"/>
    <xf numFmtId="167" fontId="6" fillId="0" borderId="0"/>
    <xf numFmtId="0" fontId="1" fillId="0" borderId="0"/>
  </cellStyleXfs>
  <cellXfs count="496">
    <xf numFmtId="0" fontId="0" fillId="0" borderId="0" xfId="0"/>
    <xf numFmtId="0" fontId="4" fillId="2" borderId="0" xfId="0" applyFont="1" applyFill="1" applyAlignment="1">
      <alignment horizontal="right"/>
    </xf>
    <xf numFmtId="0" fontId="4" fillId="2" borderId="0" xfId="0" applyFont="1" applyFill="1"/>
    <xf numFmtId="0" fontId="4" fillId="2" borderId="0" xfId="0" applyFont="1" applyFill="1" applyAlignment="1">
      <alignment horizontal="left"/>
    </xf>
    <xf numFmtId="0" fontId="9" fillId="2" borderId="0" xfId="0" applyFont="1" applyFill="1" applyAlignment="1">
      <alignment horizontal="left" vertical="center"/>
    </xf>
    <xf numFmtId="0" fontId="8" fillId="2" borderId="0" xfId="0" applyFont="1" applyFill="1" applyAlignment="1">
      <alignment horizontal="left" vertical="center"/>
    </xf>
    <xf numFmtId="0" fontId="4" fillId="5" borderId="0" xfId="0" applyFont="1" applyFill="1"/>
    <xf numFmtId="0" fontId="11" fillId="0" borderId="0" xfId="0" applyFont="1" applyAlignment="1">
      <alignment vertical="center"/>
    </xf>
    <xf numFmtId="0" fontId="4" fillId="5" borderId="0" xfId="0" applyFont="1" applyFill="1" applyAlignment="1">
      <alignment horizontal="right"/>
    </xf>
    <xf numFmtId="0" fontId="5" fillId="2" borderId="0" xfId="0" applyFont="1" applyFill="1" applyAlignment="1">
      <alignment horizontal="right" vertical="top" wrapText="1"/>
    </xf>
    <xf numFmtId="0" fontId="14" fillId="0" borderId="0" xfId="0" applyFont="1" applyAlignment="1">
      <alignment horizontal="left" vertical="center"/>
    </xf>
    <xf numFmtId="0" fontId="4" fillId="0" borderId="0" xfId="0" applyFont="1"/>
    <xf numFmtId="14" fontId="4" fillId="0" borderId="0" xfId="0" applyNumberFormat="1" applyFont="1" applyAlignment="1">
      <alignment horizontal="left"/>
    </xf>
    <xf numFmtId="0" fontId="14" fillId="3" borderId="0" xfId="0" applyFont="1" applyFill="1" applyAlignment="1">
      <alignment horizontal="left" vertical="center"/>
    </xf>
    <xf numFmtId="0" fontId="11" fillId="2" borderId="0" xfId="0" applyFont="1" applyFill="1" applyAlignment="1">
      <alignment vertical="center"/>
    </xf>
    <xf numFmtId="0" fontId="4" fillId="0" borderId="0" xfId="0" applyFont="1" applyAlignment="1">
      <alignment vertical="center"/>
    </xf>
    <xf numFmtId="0" fontId="4" fillId="5" borderId="0" xfId="0" applyFont="1" applyFill="1" applyAlignment="1">
      <alignment vertical="center"/>
    </xf>
    <xf numFmtId="0" fontId="4" fillId="3" borderId="0" xfId="0" applyFont="1" applyFill="1"/>
    <xf numFmtId="1" fontId="5" fillId="0" borderId="0" xfId="0" applyNumberFormat="1" applyFont="1" applyAlignment="1">
      <alignment vertical="top" wrapText="1"/>
    </xf>
    <xf numFmtId="0" fontId="6" fillId="2" borderId="0" xfId="0" applyFont="1" applyFill="1" applyAlignment="1">
      <alignment horizontal="left"/>
    </xf>
    <xf numFmtId="0" fontId="15" fillId="5" borderId="0" xfId="3" applyFont="1" applyFill="1" applyAlignment="1">
      <alignment horizontal="left" vertical="center"/>
    </xf>
    <xf numFmtId="0" fontId="6" fillId="5" borderId="0" xfId="0" applyFont="1" applyFill="1"/>
    <xf numFmtId="0" fontId="17" fillId="0" borderId="0" xfId="0" applyFont="1"/>
    <xf numFmtId="0" fontId="6" fillId="3" borderId="0" xfId="3" applyFill="1" applyAlignment="1">
      <alignment horizontal="left" vertical="center"/>
    </xf>
    <xf numFmtId="0" fontId="5" fillId="2" borderId="0" xfId="0" applyFont="1" applyFill="1" applyAlignment="1">
      <alignment vertical="center"/>
    </xf>
    <xf numFmtId="0" fontId="10" fillId="2" borderId="0" xfId="0" applyFont="1" applyFill="1" applyAlignment="1">
      <alignment vertical="center"/>
    </xf>
    <xf numFmtId="0" fontId="5" fillId="2" borderId="0" xfId="0" applyFont="1" applyFill="1" applyAlignment="1">
      <alignment wrapText="1"/>
    </xf>
    <xf numFmtId="0" fontId="21" fillId="3" borderId="0" xfId="3" applyFont="1" applyFill="1" applyAlignment="1">
      <alignment horizontal="left" vertical="center"/>
    </xf>
    <xf numFmtId="0" fontId="4" fillId="0" borderId="0" xfId="0" applyFont="1" applyAlignment="1">
      <alignment horizontal="center" vertical="center"/>
    </xf>
    <xf numFmtId="0" fontId="21" fillId="5" borderId="0" xfId="3" applyFont="1" applyFill="1" applyAlignment="1">
      <alignment horizontal="left" vertical="center"/>
    </xf>
    <xf numFmtId="0" fontId="4" fillId="5" borderId="0" xfId="0" applyFont="1" applyFill="1" applyAlignment="1">
      <alignment horizontal="center" vertical="center"/>
    </xf>
    <xf numFmtId="0" fontId="26" fillId="3" borderId="0" xfId="3" applyFont="1" applyFill="1" applyAlignment="1">
      <alignment horizontal="left" vertical="center"/>
    </xf>
    <xf numFmtId="0" fontId="4" fillId="3" borderId="0" xfId="3" applyFont="1" applyFill="1" applyAlignment="1">
      <alignment horizontal="left" vertical="center"/>
    </xf>
    <xf numFmtId="0" fontId="4" fillId="0" borderId="0" xfId="0" applyFont="1" applyAlignment="1">
      <alignment horizontal="left" vertical="center"/>
    </xf>
    <xf numFmtId="0" fontId="10" fillId="2" borderId="0" xfId="0" applyFont="1" applyFill="1" applyAlignment="1">
      <alignment horizontal="left" vertical="center" wrapText="1"/>
    </xf>
    <xf numFmtId="14" fontId="4" fillId="0" borderId="0" xfId="0" applyNumberFormat="1" applyFont="1" applyAlignment="1">
      <alignment horizontal="left" vertical="center"/>
    </xf>
    <xf numFmtId="0" fontId="11" fillId="2" borderId="0" xfId="0" applyFont="1" applyFill="1" applyAlignment="1">
      <alignment horizontal="left" vertical="center" wrapText="1"/>
    </xf>
    <xf numFmtId="0" fontId="4" fillId="4" borderId="0" xfId="0" applyFont="1" applyFill="1" applyAlignment="1" applyProtection="1">
      <alignment horizontal="center" vertical="center"/>
      <protection locked="0"/>
    </xf>
    <xf numFmtId="49" fontId="4" fillId="4" borderId="0" xfId="0" applyNumberFormat="1" applyFont="1" applyFill="1" applyAlignment="1" applyProtection="1">
      <alignment horizontal="left" vertical="center"/>
      <protection locked="0"/>
    </xf>
    <xf numFmtId="0" fontId="4" fillId="2" borderId="0" xfId="0" applyFont="1" applyFill="1" applyAlignment="1">
      <alignment vertical="center"/>
    </xf>
    <xf numFmtId="0" fontId="23" fillId="5" borderId="0" xfId="0" applyFont="1" applyFill="1" applyAlignment="1">
      <alignment horizontal="left" vertical="center"/>
    </xf>
    <xf numFmtId="0" fontId="21" fillId="3" borderId="0" xfId="3" applyFont="1" applyFill="1" applyAlignment="1">
      <alignment horizontal="left"/>
    </xf>
    <xf numFmtId="0" fontId="4" fillId="2" borderId="4" xfId="0" applyFont="1" applyFill="1" applyBorder="1"/>
    <xf numFmtId="0" fontId="4" fillId="2" borderId="4" xfId="0" applyFont="1" applyFill="1" applyBorder="1" applyAlignment="1">
      <alignment horizontal="right"/>
    </xf>
    <xf numFmtId="0" fontId="17" fillId="3" borderId="0" xfId="3" applyFont="1" applyFill="1" applyAlignment="1">
      <alignment horizontal="left"/>
    </xf>
    <xf numFmtId="0" fontId="5" fillId="5" borderId="0" xfId="0" applyFont="1" applyFill="1" applyAlignment="1">
      <alignment wrapText="1"/>
    </xf>
    <xf numFmtId="0" fontId="4" fillId="5" borderId="0" xfId="3" applyFont="1" applyFill="1" applyAlignment="1">
      <alignment horizontal="left" vertical="center"/>
    </xf>
    <xf numFmtId="0" fontId="17" fillId="5" borderId="0" xfId="0" applyFont="1" applyFill="1"/>
    <xf numFmtId="49" fontId="4" fillId="4" borderId="3" xfId="0" applyNumberFormat="1" applyFont="1" applyFill="1" applyBorder="1" applyAlignment="1" applyProtection="1">
      <alignment horizontal="left" vertical="center"/>
      <protection locked="0"/>
    </xf>
    <xf numFmtId="0" fontId="17" fillId="5" borderId="0" xfId="0" applyFont="1" applyFill="1" applyAlignment="1">
      <alignment horizontal="left" vertical="center"/>
    </xf>
    <xf numFmtId="0" fontId="18" fillId="0" borderId="0" xfId="0" applyFont="1"/>
    <xf numFmtId="0" fontId="5" fillId="0" borderId="0" xfId="0" applyFont="1" applyAlignment="1">
      <alignment vertical="center"/>
    </xf>
    <xf numFmtId="0" fontId="6" fillId="5" borderId="0" xfId="0" applyFont="1" applyFill="1" applyAlignment="1">
      <alignment vertical="center"/>
    </xf>
    <xf numFmtId="49" fontId="17" fillId="5" borderId="0" xfId="0" applyNumberFormat="1" applyFont="1" applyFill="1" applyAlignment="1">
      <alignment wrapText="1"/>
    </xf>
    <xf numFmtId="14" fontId="4" fillId="0" borderId="0" xfId="0" quotePrefix="1" applyNumberFormat="1" applyFont="1" applyAlignment="1">
      <alignment horizontal="center" vertical="center"/>
    </xf>
    <xf numFmtId="1" fontId="33" fillId="5" borderId="0" xfId="3" applyNumberFormat="1" applyFont="1" applyFill="1" applyAlignment="1">
      <alignment vertical="top" wrapText="1"/>
    </xf>
    <xf numFmtId="1" fontId="11" fillId="5" borderId="0" xfId="3" applyNumberFormat="1" applyFont="1" applyFill="1" applyAlignment="1">
      <alignment vertical="top" wrapText="1"/>
    </xf>
    <xf numFmtId="1" fontId="5" fillId="5" borderId="0" xfId="3" applyNumberFormat="1" applyFont="1" applyFill="1" applyAlignment="1">
      <alignment vertical="top" wrapText="1"/>
    </xf>
    <xf numFmtId="0" fontId="6" fillId="5" borderId="0" xfId="1" applyFill="1" applyAlignment="1">
      <alignment vertical="top"/>
    </xf>
    <xf numFmtId="0" fontId="6" fillId="5" borderId="0" xfId="3" applyFill="1" applyAlignment="1">
      <alignment vertical="top"/>
    </xf>
    <xf numFmtId="1" fontId="10" fillId="5" borderId="0" xfId="3" applyNumberFormat="1" applyFont="1" applyFill="1" applyAlignment="1">
      <alignment vertical="top" wrapText="1"/>
    </xf>
    <xf numFmtId="1" fontId="36" fillId="5" borderId="0" xfId="3" applyNumberFormat="1" applyFont="1" applyFill="1" applyAlignment="1">
      <alignment vertical="top" wrapText="1"/>
    </xf>
    <xf numFmtId="1" fontId="39" fillId="5" borderId="0" xfId="3" applyNumberFormat="1" applyFont="1" applyFill="1" applyAlignment="1">
      <alignment vertical="top" wrapText="1"/>
    </xf>
    <xf numFmtId="0" fontId="34" fillId="5" borderId="0" xfId="3" applyFont="1" applyFill="1" applyAlignment="1">
      <alignment vertical="top"/>
    </xf>
    <xf numFmtId="0" fontId="34" fillId="5" borderId="0" xfId="3" applyFont="1" applyFill="1" applyAlignment="1">
      <alignment horizontal="left" vertical="top" wrapText="1"/>
    </xf>
    <xf numFmtId="0" fontId="4" fillId="5" borderId="0" xfId="3" applyFont="1" applyFill="1" applyAlignment="1">
      <alignment vertical="top"/>
    </xf>
    <xf numFmtId="0" fontId="5" fillId="5" borderId="0" xfId="3" applyFont="1" applyFill="1" applyAlignment="1">
      <alignment vertical="top" wrapText="1"/>
    </xf>
    <xf numFmtId="0" fontId="4" fillId="5" borderId="0" xfId="3" applyFont="1" applyFill="1" applyAlignment="1">
      <alignment horizontal="left" vertical="top" wrapText="1"/>
    </xf>
    <xf numFmtId="0" fontId="10" fillId="5" borderId="0" xfId="3" applyFont="1" applyFill="1" applyAlignment="1">
      <alignment vertical="top"/>
    </xf>
    <xf numFmtId="0" fontId="13" fillId="5" borderId="0" xfId="1" applyFont="1" applyFill="1" applyAlignment="1">
      <alignment vertical="top" wrapText="1"/>
    </xf>
    <xf numFmtId="0" fontId="11" fillId="5" borderId="0" xfId="3" applyFont="1" applyFill="1" applyAlignment="1">
      <alignment horizontal="left" vertical="top" wrapText="1"/>
    </xf>
    <xf numFmtId="0" fontId="16" fillId="5" borderId="0" xfId="1" applyFont="1" applyFill="1" applyAlignment="1">
      <alignment vertical="top"/>
    </xf>
    <xf numFmtId="0" fontId="16" fillId="5" borderId="0" xfId="3" applyFont="1" applyFill="1" applyAlignment="1">
      <alignment vertical="top"/>
    </xf>
    <xf numFmtId="0" fontId="36" fillId="5" borderId="0" xfId="3" applyFont="1" applyFill="1" applyAlignment="1">
      <alignment vertical="top"/>
    </xf>
    <xf numFmtId="0" fontId="36" fillId="5" borderId="0" xfId="1" applyFont="1" applyFill="1" applyAlignment="1">
      <alignment vertical="top"/>
    </xf>
    <xf numFmtId="0" fontId="38" fillId="5" borderId="0" xfId="3" applyFont="1" applyFill="1" applyAlignment="1">
      <alignment vertical="top"/>
    </xf>
    <xf numFmtId="0" fontId="6" fillId="0" borderId="0" xfId="3" applyAlignment="1">
      <alignment vertical="top"/>
    </xf>
    <xf numFmtId="0" fontId="13" fillId="5" borderId="0" xfId="3" applyFont="1" applyFill="1" applyAlignment="1">
      <alignment vertical="top"/>
    </xf>
    <xf numFmtId="1" fontId="37" fillId="5" borderId="0" xfId="3" applyNumberFormat="1" applyFont="1" applyFill="1" applyAlignment="1">
      <alignment vertical="top" wrapText="1"/>
    </xf>
    <xf numFmtId="0" fontId="10" fillId="5" borderId="0" xfId="3" applyFont="1" applyFill="1" applyAlignment="1">
      <alignment horizontal="left" vertical="top"/>
    </xf>
    <xf numFmtId="0" fontId="16" fillId="5" borderId="0" xfId="3" applyFont="1" applyFill="1" applyAlignment="1">
      <alignment vertical="center"/>
    </xf>
    <xf numFmtId="0" fontId="16" fillId="5" borderId="0" xfId="1" applyFont="1" applyFill="1" applyAlignment="1">
      <alignment vertical="center"/>
    </xf>
    <xf numFmtId="1" fontId="10" fillId="5" borderId="0" xfId="3" applyNumberFormat="1" applyFont="1" applyFill="1" applyAlignment="1">
      <alignment vertical="center" wrapText="1"/>
    </xf>
    <xf numFmtId="0" fontId="42" fillId="5" borderId="0" xfId="3" applyFont="1" applyFill="1" applyAlignment="1">
      <alignment vertical="top"/>
    </xf>
    <xf numFmtId="1" fontId="43" fillId="5" borderId="0" xfId="3" applyNumberFormat="1" applyFont="1" applyFill="1" applyAlignment="1">
      <alignment vertical="top" wrapText="1"/>
    </xf>
    <xf numFmtId="1" fontId="5" fillId="5" borderId="0" xfId="3" applyNumberFormat="1" applyFont="1" applyFill="1" applyAlignment="1">
      <alignment vertical="center" wrapText="1"/>
    </xf>
    <xf numFmtId="0" fontId="4" fillId="5" borderId="0" xfId="3" applyFont="1" applyFill="1" applyAlignment="1">
      <alignment vertical="center"/>
    </xf>
    <xf numFmtId="1" fontId="5" fillId="5" borderId="0" xfId="3" applyNumberFormat="1" applyFont="1" applyFill="1" applyAlignment="1">
      <alignment horizontal="left" vertical="center" wrapText="1"/>
    </xf>
    <xf numFmtId="0" fontId="6" fillId="5" borderId="0" xfId="3" applyFill="1" applyAlignment="1">
      <alignment vertical="top" wrapText="1"/>
    </xf>
    <xf numFmtId="0" fontId="33" fillId="5" borderId="0" xfId="3" applyFont="1" applyFill="1" applyAlignment="1">
      <alignment vertical="top"/>
    </xf>
    <xf numFmtId="0" fontId="11" fillId="5" borderId="0" xfId="3" applyFont="1" applyFill="1" applyAlignment="1">
      <alignment vertical="top" wrapText="1"/>
    </xf>
    <xf numFmtId="0" fontId="6" fillId="5" borderId="0" xfId="3" applyFill="1" applyAlignment="1">
      <alignment horizontal="left" vertical="top" wrapText="1"/>
    </xf>
    <xf numFmtId="0" fontId="10" fillId="5" borderId="0" xfId="3" applyFont="1" applyFill="1" applyAlignment="1">
      <alignment horizontal="left" vertical="center"/>
    </xf>
    <xf numFmtId="0" fontId="4" fillId="5" borderId="0" xfId="3" applyFont="1" applyFill="1" applyAlignment="1">
      <alignment vertical="top" wrapText="1"/>
    </xf>
    <xf numFmtId="0" fontId="6" fillId="0" borderId="0" xfId="0" applyFont="1" applyAlignment="1">
      <alignment vertical="center"/>
    </xf>
    <xf numFmtId="0" fontId="45" fillId="0" borderId="0" xfId="0" applyFont="1" applyAlignment="1">
      <alignment vertical="center"/>
    </xf>
    <xf numFmtId="0" fontId="0" fillId="5" borderId="0" xfId="0" applyFill="1"/>
    <xf numFmtId="0" fontId="11" fillId="2" borderId="0" xfId="0" applyFont="1" applyFill="1" applyAlignment="1">
      <alignment horizontal="left" vertical="center"/>
    </xf>
    <xf numFmtId="0" fontId="5" fillId="2" borderId="0" xfId="0" applyFont="1" applyFill="1"/>
    <xf numFmtId="0" fontId="4" fillId="2" borderId="0" xfId="0" applyFont="1" applyFill="1" applyAlignment="1">
      <alignment horizontal="right" vertical="top" wrapText="1"/>
    </xf>
    <xf numFmtId="0" fontId="4" fillId="5" borderId="0" xfId="0" applyFont="1" applyFill="1" applyAlignment="1">
      <alignment horizontal="right" wrapText="1"/>
    </xf>
    <xf numFmtId="49" fontId="6" fillId="5" borderId="0" xfId="0" applyNumberFormat="1" applyFont="1" applyFill="1"/>
    <xf numFmtId="0" fontId="19" fillId="5" borderId="0" xfId="0" applyFont="1" applyFill="1"/>
    <xf numFmtId="0" fontId="8" fillId="5" borderId="0" xfId="0" applyFont="1" applyFill="1" applyAlignment="1">
      <alignment vertical="center"/>
    </xf>
    <xf numFmtId="0" fontId="5" fillId="2" borderId="0" xfId="0" applyFont="1" applyFill="1" applyAlignment="1">
      <alignment vertical="center" wrapText="1"/>
    </xf>
    <xf numFmtId="0" fontId="47" fillId="5" borderId="0" xfId="0" applyFont="1" applyFill="1" applyAlignment="1">
      <alignment horizontal="left" vertical="center"/>
    </xf>
    <xf numFmtId="0" fontId="5" fillId="5" borderId="0" xfId="0" applyFont="1" applyFill="1" applyAlignment="1">
      <alignment vertical="center"/>
    </xf>
    <xf numFmtId="0" fontId="6" fillId="5" borderId="0" xfId="0" applyFont="1" applyFill="1" applyAlignment="1">
      <alignment horizontal="left" vertical="center"/>
    </xf>
    <xf numFmtId="0" fontId="14" fillId="5" borderId="0" xfId="0" applyFont="1" applyFill="1" applyAlignment="1">
      <alignment horizontal="left" vertical="center"/>
    </xf>
    <xf numFmtId="0" fontId="18" fillId="5" borderId="0" xfId="0" applyFont="1" applyFill="1"/>
    <xf numFmtId="14" fontId="4" fillId="5" borderId="0" xfId="0" applyNumberFormat="1" applyFont="1" applyFill="1" applyAlignment="1">
      <alignment horizontal="left" vertical="center"/>
    </xf>
    <xf numFmtId="0" fontId="5" fillId="5" borderId="0" xfId="0" applyFont="1" applyFill="1" applyAlignment="1">
      <alignment horizontal="left" vertical="center"/>
    </xf>
    <xf numFmtId="0" fontId="10" fillId="5" borderId="0" xfId="0" applyFont="1" applyFill="1" applyAlignment="1">
      <alignment vertical="center"/>
    </xf>
    <xf numFmtId="0" fontId="10" fillId="5" borderId="0" xfId="0" applyFont="1" applyFill="1" applyAlignment="1">
      <alignment horizontal="left" vertical="center" wrapText="1"/>
    </xf>
    <xf numFmtId="0" fontId="10" fillId="5" borderId="0" xfId="0" applyFont="1" applyFill="1" applyAlignment="1">
      <alignment horizontal="left" vertical="center"/>
    </xf>
    <xf numFmtId="0" fontId="11" fillId="5" borderId="0" xfId="0" applyFont="1" applyFill="1" applyAlignment="1">
      <alignment vertical="center"/>
    </xf>
    <xf numFmtId="0" fontId="33" fillId="5" borderId="0" xfId="3" applyFont="1" applyFill="1" applyAlignment="1">
      <alignment horizontal="right" vertical="center"/>
    </xf>
    <xf numFmtId="0" fontId="34" fillId="5" borderId="0" xfId="3" applyFont="1" applyFill="1" applyAlignment="1">
      <alignment horizontal="right" vertical="top" wrapText="1"/>
    </xf>
    <xf numFmtId="0" fontId="4" fillId="2" borderId="7" xfId="0" applyFont="1" applyFill="1" applyBorder="1"/>
    <xf numFmtId="0" fontId="21" fillId="3" borderId="9" xfId="3" applyFont="1" applyFill="1" applyBorder="1" applyAlignment="1">
      <alignment horizontal="left" vertical="center"/>
    </xf>
    <xf numFmtId="0" fontId="26" fillId="3" borderId="9" xfId="3" applyFont="1" applyFill="1" applyBorder="1" applyAlignment="1">
      <alignment horizontal="left" vertical="center"/>
    </xf>
    <xf numFmtId="49" fontId="5" fillId="6" borderId="12" xfId="0" applyNumberFormat="1" applyFont="1" applyFill="1" applyBorder="1" applyAlignment="1">
      <alignment horizontal="center"/>
    </xf>
    <xf numFmtId="0" fontId="4" fillId="5" borderId="12" xfId="0" applyFont="1" applyFill="1" applyBorder="1" applyAlignment="1">
      <alignment horizontal="left" wrapText="1"/>
    </xf>
    <xf numFmtId="0" fontId="4" fillId="3" borderId="9" xfId="3" applyFont="1" applyFill="1" applyBorder="1" applyAlignment="1">
      <alignment horizontal="left" vertical="center"/>
    </xf>
    <xf numFmtId="0" fontId="17" fillId="3" borderId="9" xfId="3" applyFont="1" applyFill="1" applyBorder="1" applyAlignment="1">
      <alignment horizontal="left"/>
    </xf>
    <xf numFmtId="0" fontId="23" fillId="8" borderId="7" xfId="0" applyFont="1" applyFill="1" applyBorder="1" applyAlignment="1">
      <alignment horizontal="left" vertical="center"/>
    </xf>
    <xf numFmtId="0" fontId="4" fillId="2" borderId="11" xfId="0" applyFont="1" applyFill="1" applyBorder="1"/>
    <xf numFmtId="0" fontId="5" fillId="2" borderId="12" xfId="0" applyFont="1" applyFill="1" applyBorder="1"/>
    <xf numFmtId="0" fontId="5" fillId="2" borderId="13" xfId="0" applyFont="1" applyFill="1" applyBorder="1"/>
    <xf numFmtId="0" fontId="4" fillId="2" borderId="12" xfId="0" applyFont="1" applyFill="1" applyBorder="1"/>
    <xf numFmtId="0" fontId="16" fillId="5" borderId="15" xfId="1" applyFont="1" applyFill="1" applyBorder="1" applyAlignment="1">
      <alignment vertical="top"/>
    </xf>
    <xf numFmtId="0" fontId="16" fillId="5" borderId="9" xfId="3" applyFont="1" applyFill="1" applyBorder="1" applyAlignment="1">
      <alignment vertical="top"/>
    </xf>
    <xf numFmtId="0" fontId="4" fillId="5" borderId="7" xfId="0" applyFont="1" applyFill="1" applyBorder="1"/>
    <xf numFmtId="0" fontId="4" fillId="5" borderId="17" xfId="0" applyFont="1" applyFill="1" applyBorder="1" applyAlignment="1">
      <alignment horizontal="left" vertical="center" wrapText="1"/>
    </xf>
    <xf numFmtId="0" fontId="6" fillId="5" borderId="7" xfId="0" applyFont="1" applyFill="1" applyBorder="1" applyAlignment="1">
      <alignment horizontal="left" vertical="center"/>
    </xf>
    <xf numFmtId="0" fontId="5" fillId="2" borderId="7" xfId="0" applyFont="1" applyFill="1" applyBorder="1" applyAlignment="1">
      <alignment vertical="center"/>
    </xf>
    <xf numFmtId="0" fontId="0" fillId="5" borderId="7" xfId="0" applyFill="1" applyBorder="1"/>
    <xf numFmtId="0" fontId="0" fillId="5" borderId="9" xfId="0" applyFill="1" applyBorder="1"/>
    <xf numFmtId="49" fontId="33" fillId="6" borderId="12" xfId="0" applyNumberFormat="1" applyFont="1" applyFill="1" applyBorder="1" applyAlignment="1">
      <alignment horizontal="center"/>
    </xf>
    <xf numFmtId="0" fontId="34" fillId="5" borderId="12" xfId="0" applyFont="1" applyFill="1" applyBorder="1" applyAlignment="1">
      <alignment horizontal="left" wrapText="1"/>
    </xf>
    <xf numFmtId="3" fontId="6" fillId="4" borderId="10" xfId="24" applyNumberFormat="1" applyFont="1" applyFill="1" applyBorder="1" applyAlignment="1" applyProtection="1">
      <alignment vertical="center" wrapText="1"/>
      <protection locked="0"/>
    </xf>
    <xf numFmtId="3" fontId="11" fillId="2" borderId="10" xfId="24" applyNumberFormat="1" applyFont="1" applyFill="1" applyBorder="1" applyAlignment="1" applyProtection="1">
      <alignment vertical="center" wrapText="1"/>
    </xf>
    <xf numFmtId="3" fontId="6" fillId="4" borderId="10" xfId="24" applyNumberFormat="1" applyFont="1" applyFill="1" applyBorder="1" applyAlignment="1" applyProtection="1">
      <alignment wrapText="1"/>
      <protection locked="0"/>
    </xf>
    <xf numFmtId="3" fontId="11" fillId="2" borderId="10" xfId="24" applyNumberFormat="1" applyFont="1" applyFill="1" applyBorder="1" applyAlignment="1" applyProtection="1">
      <alignment wrapText="1"/>
    </xf>
    <xf numFmtId="0" fontId="11" fillId="2" borderId="11" xfId="0" applyFont="1" applyFill="1" applyBorder="1" applyAlignment="1">
      <alignment vertical="center"/>
    </xf>
    <xf numFmtId="3" fontId="11" fillId="0" borderId="10" xfId="24" applyNumberFormat="1" applyFont="1" applyFill="1" applyBorder="1" applyAlignment="1" applyProtection="1">
      <alignment vertical="center" wrapText="1"/>
      <protection locked="0"/>
    </xf>
    <xf numFmtId="3" fontId="11" fillId="9" borderId="10" xfId="24" applyNumberFormat="1" applyFont="1" applyFill="1" applyBorder="1" applyAlignment="1" applyProtection="1">
      <alignment vertical="center"/>
    </xf>
    <xf numFmtId="0" fontId="5" fillId="8" borderId="13" xfId="0" applyFont="1" applyFill="1" applyBorder="1" applyAlignment="1">
      <alignment horizontal="right" vertical="center"/>
    </xf>
    <xf numFmtId="0" fontId="23" fillId="8" borderId="11" xfId="0" applyFont="1" applyFill="1" applyBorder="1" applyAlignment="1">
      <alignment horizontal="left" vertical="center"/>
    </xf>
    <xf numFmtId="0" fontId="46" fillId="8" borderId="20" xfId="0" applyFont="1" applyFill="1" applyBorder="1" applyAlignment="1">
      <alignment vertical="center"/>
    </xf>
    <xf numFmtId="49" fontId="11" fillId="10" borderId="18" xfId="0" applyNumberFormat="1" applyFont="1" applyFill="1" applyBorder="1"/>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0" fontId="6" fillId="5" borderId="1" xfId="0" applyFont="1" applyFill="1" applyBorder="1" applyAlignment="1">
      <alignment horizontal="left" vertical="center"/>
    </xf>
    <xf numFmtId="3" fontId="17" fillId="5" borderId="0" xfId="0" applyNumberFormat="1" applyFont="1" applyFill="1" applyAlignment="1">
      <alignment horizontal="right"/>
    </xf>
    <xf numFmtId="3" fontId="6" fillId="0" borderId="22" xfId="24" applyNumberFormat="1" applyFont="1" applyFill="1" applyBorder="1" applyAlignment="1" applyProtection="1">
      <alignment horizontal="right" vertical="center" wrapText="1"/>
    </xf>
    <xf numFmtId="0" fontId="6" fillId="5" borderId="0" xfId="3" applyFill="1" applyAlignment="1">
      <alignment horizontal="left" vertical="center"/>
    </xf>
    <xf numFmtId="0" fontId="4" fillId="8" borderId="16" xfId="0" applyFont="1" applyFill="1" applyBorder="1"/>
    <xf numFmtId="0" fontId="4" fillId="8" borderId="7" xfId="0" applyFont="1" applyFill="1" applyBorder="1"/>
    <xf numFmtId="0" fontId="4" fillId="8" borderId="8" xfId="0" applyFont="1" applyFill="1" applyBorder="1"/>
    <xf numFmtId="0" fontId="4" fillId="8" borderId="13" xfId="0" applyFont="1" applyFill="1" applyBorder="1" applyAlignment="1">
      <alignment vertical="top" wrapText="1"/>
    </xf>
    <xf numFmtId="0" fontId="4" fillId="8" borderId="8" xfId="0" applyFont="1" applyFill="1" applyBorder="1" applyAlignment="1">
      <alignment vertical="top" wrapText="1"/>
    </xf>
    <xf numFmtId="3" fontId="4" fillId="2" borderId="13" xfId="0" applyNumberFormat="1" applyFont="1" applyFill="1" applyBorder="1" applyAlignment="1">
      <alignment horizontal="right"/>
    </xf>
    <xf numFmtId="0" fontId="4" fillId="8" borderId="10" xfId="0" applyFont="1" applyFill="1" applyBorder="1" applyAlignment="1">
      <alignment vertical="top" wrapText="1"/>
    </xf>
    <xf numFmtId="49" fontId="5" fillId="10" borderId="15" xfId="0" applyNumberFormat="1" applyFont="1" applyFill="1" applyBorder="1"/>
    <xf numFmtId="49" fontId="5" fillId="10" borderId="0" xfId="0" applyNumberFormat="1" applyFont="1" applyFill="1"/>
    <xf numFmtId="3" fontId="4" fillId="5" borderId="10" xfId="24" applyNumberFormat="1" applyFont="1" applyFill="1" applyBorder="1" applyAlignment="1" applyProtection="1">
      <alignment vertical="center" wrapText="1"/>
    </xf>
    <xf numFmtId="0" fontId="23" fillId="7" borderId="23" xfId="0" applyFont="1" applyFill="1" applyBorder="1" applyAlignment="1">
      <alignment vertical="center"/>
    </xf>
    <xf numFmtId="0" fontId="5" fillId="8" borderId="24" xfId="0" applyFont="1" applyFill="1" applyBorder="1" applyAlignment="1">
      <alignment vertical="top" wrapText="1"/>
    </xf>
    <xf numFmtId="0" fontId="4" fillId="5" borderId="25" xfId="0" applyFont="1" applyFill="1" applyBorder="1"/>
    <xf numFmtId="3" fontId="10" fillId="5" borderId="24" xfId="0" applyNumberFormat="1" applyFont="1" applyFill="1" applyBorder="1"/>
    <xf numFmtId="0" fontId="23" fillId="7" borderId="11" xfId="0" applyFont="1" applyFill="1" applyBorder="1" applyAlignment="1">
      <alignment horizontal="left" vertical="center"/>
    </xf>
    <xf numFmtId="0" fontId="23" fillId="7" borderId="12" xfId="0" applyFont="1" applyFill="1" applyBorder="1" applyAlignment="1">
      <alignment horizontal="left" vertical="center"/>
    </xf>
    <xf numFmtId="0" fontId="23" fillId="7" borderId="13" xfId="0" applyFont="1" applyFill="1" applyBorder="1" applyAlignment="1">
      <alignment horizontal="left" vertical="center"/>
    </xf>
    <xf numFmtId="0" fontId="5" fillId="2" borderId="11" xfId="0" applyFont="1" applyFill="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17" fillId="2" borderId="0" xfId="0" applyFont="1" applyFill="1" applyAlignment="1">
      <alignment horizontal="left" vertical="top" wrapText="1"/>
    </xf>
    <xf numFmtId="0" fontId="4" fillId="0" borderId="13" xfId="0" applyFont="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0" borderId="15" xfId="0" applyFont="1" applyBorder="1" applyAlignment="1">
      <alignment horizontal="left" vertical="center"/>
    </xf>
    <xf numFmtId="0" fontId="4" fillId="0" borderId="9" xfId="0" applyFont="1" applyBorder="1" applyAlignment="1">
      <alignment horizontal="left" vertical="center"/>
    </xf>
    <xf numFmtId="0" fontId="23" fillId="7" borderId="29" xfId="0" applyFont="1" applyFill="1" applyBorder="1" applyAlignment="1">
      <alignment vertical="center"/>
    </xf>
    <xf numFmtId="0" fontId="23" fillId="7" borderId="30" xfId="0" applyFont="1" applyFill="1" applyBorder="1" applyAlignment="1">
      <alignment vertical="center"/>
    </xf>
    <xf numFmtId="0" fontId="2" fillId="8" borderId="31" xfId="0" applyFont="1" applyFill="1" applyBorder="1" applyAlignment="1">
      <alignment horizontal="right" vertical="top" wrapText="1"/>
    </xf>
    <xf numFmtId="0" fontId="2" fillId="8" borderId="32" xfId="0" applyFont="1" applyFill="1" applyBorder="1" applyAlignment="1">
      <alignment horizontal="right" vertical="top" wrapText="1"/>
    </xf>
    <xf numFmtId="0" fontId="2" fillId="8" borderId="33" xfId="0" applyFont="1" applyFill="1" applyBorder="1" applyAlignment="1">
      <alignment horizontal="right" vertical="top" wrapText="1"/>
    </xf>
    <xf numFmtId="3" fontId="2" fillId="4" borderId="18" xfId="0" applyNumberFormat="1" applyFont="1" applyFill="1" applyBorder="1" applyAlignment="1" applyProtection="1">
      <alignment horizontal="right" vertical="center"/>
      <protection locked="0"/>
    </xf>
    <xf numFmtId="3" fontId="2" fillId="4" borderId="10" xfId="0" applyNumberFormat="1" applyFont="1" applyFill="1" applyBorder="1" applyAlignment="1" applyProtection="1">
      <alignment horizontal="right" vertical="center"/>
      <protection locked="0"/>
    </xf>
    <xf numFmtId="3" fontId="2" fillId="4" borderId="38" xfId="0" applyNumberFormat="1" applyFont="1" applyFill="1" applyBorder="1" applyAlignment="1" applyProtection="1">
      <alignment horizontal="right" vertical="center"/>
      <protection locked="0"/>
    </xf>
    <xf numFmtId="0" fontId="2" fillId="0" borderId="40" xfId="0" applyFont="1" applyBorder="1" applyAlignment="1">
      <alignment vertical="center"/>
    </xf>
    <xf numFmtId="0" fontId="2" fillId="8" borderId="38" xfId="0" applyFont="1" applyFill="1" applyBorder="1" applyAlignment="1">
      <alignment horizontal="right" vertical="top" wrapText="1"/>
    </xf>
    <xf numFmtId="0" fontId="2" fillId="8" borderId="39" xfId="0" applyFont="1" applyFill="1" applyBorder="1" applyAlignment="1">
      <alignment horizontal="right" vertical="top" wrapText="1"/>
    </xf>
    <xf numFmtId="3" fontId="2" fillId="4" borderId="41" xfId="0" applyNumberFormat="1" applyFont="1" applyFill="1" applyBorder="1" applyAlignment="1" applyProtection="1">
      <alignment horizontal="right" vertical="center"/>
      <protection locked="0"/>
    </xf>
    <xf numFmtId="3" fontId="2" fillId="0" borderId="39" xfId="0" applyNumberFormat="1" applyFont="1" applyBorder="1" applyAlignment="1">
      <alignment horizontal="right" vertical="center"/>
    </xf>
    <xf numFmtId="0" fontId="23" fillId="7" borderId="45" xfId="0" applyFont="1" applyFill="1" applyBorder="1" applyAlignment="1">
      <alignment vertical="center"/>
    </xf>
    <xf numFmtId="0" fontId="23" fillId="7" borderId="46" xfId="0" applyFont="1" applyFill="1" applyBorder="1" applyAlignment="1">
      <alignment vertical="center"/>
    </xf>
    <xf numFmtId="0" fontId="50" fillId="8" borderId="38" xfId="0" applyFont="1" applyFill="1" applyBorder="1" applyAlignment="1">
      <alignment horizontal="left" vertical="top" wrapText="1"/>
    </xf>
    <xf numFmtId="9" fontId="2" fillId="4" borderId="41" xfId="0" applyNumberFormat="1" applyFont="1" applyFill="1" applyBorder="1" applyAlignment="1" applyProtection="1">
      <alignment horizontal="right" vertical="center"/>
      <protection locked="0"/>
    </xf>
    <xf numFmtId="1" fontId="2" fillId="4" borderId="41" xfId="0" applyNumberFormat="1" applyFont="1" applyFill="1" applyBorder="1" applyAlignment="1" applyProtection="1">
      <alignment horizontal="right" vertical="center"/>
      <protection locked="0"/>
    </xf>
    <xf numFmtId="0" fontId="19" fillId="0" borderId="40" xfId="0" applyFont="1" applyBorder="1" applyAlignment="1">
      <alignment horizontal="right" vertical="center"/>
    </xf>
    <xf numFmtId="0" fontId="6" fillId="0" borderId="40" xfId="0" applyFont="1" applyBorder="1" applyAlignment="1">
      <alignment vertical="center"/>
    </xf>
    <xf numFmtId="0" fontId="50" fillId="8" borderId="38" xfId="0" applyFont="1" applyFill="1" applyBorder="1" applyAlignment="1">
      <alignment vertical="top" wrapText="1"/>
    </xf>
    <xf numFmtId="9" fontId="2" fillId="4" borderId="18" xfId="0" applyNumberFormat="1" applyFont="1" applyFill="1" applyBorder="1" applyAlignment="1" applyProtection="1">
      <alignment horizontal="right" vertical="center"/>
      <protection locked="0"/>
    </xf>
    <xf numFmtId="9" fontId="2" fillId="4" borderId="10" xfId="0" applyNumberFormat="1" applyFont="1" applyFill="1" applyBorder="1" applyAlignment="1" applyProtection="1">
      <alignment horizontal="right" vertical="center"/>
      <protection locked="0"/>
    </xf>
    <xf numFmtId="1" fontId="2" fillId="4" borderId="38" xfId="0" applyNumberFormat="1" applyFont="1" applyFill="1" applyBorder="1" applyAlignment="1" applyProtection="1">
      <alignment horizontal="right" vertical="center"/>
      <protection locked="0"/>
    </xf>
    <xf numFmtId="3" fontId="2" fillId="0" borderId="57" xfId="0" applyNumberFormat="1" applyFont="1" applyBorder="1" applyAlignment="1">
      <alignment horizontal="right" vertical="center"/>
    </xf>
    <xf numFmtId="0" fontId="14" fillId="0" borderId="56" xfId="0" applyFont="1" applyBorder="1" applyAlignment="1">
      <alignment horizontal="left" vertical="center"/>
    </xf>
    <xf numFmtId="0" fontId="6" fillId="0" borderId="56" xfId="0" applyFont="1" applyBorder="1" applyAlignment="1">
      <alignment vertical="center"/>
    </xf>
    <xf numFmtId="3" fontId="19" fillId="0" borderId="60" xfId="0" applyNumberFormat="1" applyFont="1" applyBorder="1" applyAlignment="1">
      <alignment horizontal="right" vertical="center"/>
    </xf>
    <xf numFmtId="0" fontId="23" fillId="0" borderId="0" xfId="0" applyFont="1" applyAlignment="1">
      <alignment horizontal="left" vertical="center"/>
    </xf>
    <xf numFmtId="0" fontId="23" fillId="7" borderId="61" xfId="0" applyFont="1" applyFill="1" applyBorder="1" applyAlignment="1">
      <alignment vertical="center"/>
    </xf>
    <xf numFmtId="0" fontId="14" fillId="0" borderId="40" xfId="0" applyFont="1" applyBorder="1" applyAlignment="1">
      <alignment horizontal="left" vertical="center"/>
    </xf>
    <xf numFmtId="0" fontId="6" fillId="0" borderId="60" xfId="0" applyFont="1" applyBorder="1" applyAlignment="1">
      <alignment vertical="center"/>
    </xf>
    <xf numFmtId="0" fontId="19" fillId="0" borderId="40" xfId="0" applyFont="1" applyBorder="1" applyAlignment="1">
      <alignment horizontal="left" vertical="center"/>
    </xf>
    <xf numFmtId="3" fontId="19" fillId="0" borderId="62" xfId="0" applyNumberFormat="1" applyFont="1" applyBorder="1" applyAlignment="1">
      <alignment horizontal="right" vertical="center"/>
    </xf>
    <xf numFmtId="0" fontId="19" fillId="0" borderId="34" xfId="0" applyFont="1" applyBorder="1" applyAlignment="1">
      <alignment horizontal="left" vertical="center"/>
    </xf>
    <xf numFmtId="3" fontId="2" fillId="4" borderId="35" xfId="0" applyNumberFormat="1" applyFont="1" applyFill="1" applyBorder="1" applyAlignment="1" applyProtection="1">
      <alignment horizontal="right" vertical="center"/>
      <protection locked="0"/>
    </xf>
    <xf numFmtId="3" fontId="2" fillId="4" borderId="36" xfId="0" applyNumberFormat="1" applyFont="1" applyFill="1" applyBorder="1" applyAlignment="1" applyProtection="1">
      <alignment horizontal="right" vertical="center"/>
      <protection locked="0"/>
    </xf>
    <xf numFmtId="3" fontId="2" fillId="4" borderId="39" xfId="0" applyNumberFormat="1" applyFont="1" applyFill="1" applyBorder="1" applyAlignment="1" applyProtection="1">
      <alignment horizontal="right" vertical="center"/>
      <protection locked="0"/>
    </xf>
    <xf numFmtId="3" fontId="2" fillId="4" borderId="44" xfId="0" applyNumberFormat="1" applyFont="1" applyFill="1" applyBorder="1" applyAlignment="1" applyProtection="1">
      <alignment horizontal="right" vertical="center"/>
      <protection locked="0"/>
    </xf>
    <xf numFmtId="0" fontId="0" fillId="0" borderId="0" xfId="0" applyAlignment="1" applyProtection="1">
      <alignment wrapText="1"/>
      <protection locked="0"/>
    </xf>
    <xf numFmtId="3" fontId="5" fillId="2" borderId="13" xfId="0" applyNumberFormat="1" applyFont="1" applyFill="1" applyBorder="1" applyAlignment="1">
      <alignment horizontal="right" vertical="center"/>
    </xf>
    <xf numFmtId="3" fontId="4" fillId="2" borderId="13" xfId="0" applyNumberFormat="1" applyFont="1" applyFill="1" applyBorder="1" applyAlignment="1">
      <alignment horizontal="right" vertical="center"/>
    </xf>
    <xf numFmtId="3" fontId="2" fillId="0" borderId="64" xfId="0" applyNumberFormat="1" applyFont="1" applyBorder="1" applyAlignment="1">
      <alignment horizontal="right" vertical="center"/>
    </xf>
    <xf numFmtId="3" fontId="0" fillId="0" borderId="0" xfId="0" applyNumberFormat="1"/>
    <xf numFmtId="0" fontId="5" fillId="2" borderId="0" xfId="0" applyFont="1" applyFill="1" applyAlignment="1">
      <alignment horizontal="left" wrapText="1"/>
    </xf>
    <xf numFmtId="0" fontId="19" fillId="5" borderId="0" xfId="0" applyFont="1" applyFill="1" applyAlignment="1">
      <alignment horizontal="left"/>
    </xf>
    <xf numFmtId="0" fontId="22" fillId="0" borderId="0" xfId="0" applyFont="1" applyAlignment="1">
      <alignment horizontal="left" vertical="center"/>
    </xf>
    <xf numFmtId="3" fontId="22" fillId="0" borderId="0" xfId="0" applyNumberFormat="1" applyFont="1" applyAlignment="1">
      <alignment horizontal="right" vertical="center"/>
    </xf>
    <xf numFmtId="0" fontId="5" fillId="2" borderId="7" xfId="0" applyFont="1" applyFill="1" applyBorder="1" applyAlignment="1">
      <alignment horizontal="left" vertical="center"/>
    </xf>
    <xf numFmtId="0" fontId="4" fillId="2" borderId="7" xfId="0" applyFont="1" applyFill="1" applyBorder="1" applyAlignment="1">
      <alignment horizontal="left" vertical="center"/>
    </xf>
    <xf numFmtId="3" fontId="4" fillId="2" borderId="7" xfId="0" applyNumberFormat="1" applyFont="1" applyFill="1" applyBorder="1" applyAlignment="1">
      <alignment horizontal="right"/>
    </xf>
    <xf numFmtId="0" fontId="23" fillId="7" borderId="13" xfId="0" applyFont="1" applyFill="1" applyBorder="1" applyAlignment="1">
      <alignment vertical="center"/>
    </xf>
    <xf numFmtId="3" fontId="5" fillId="0" borderId="13" xfId="0" applyNumberFormat="1" applyFont="1" applyBorder="1" applyAlignment="1">
      <alignment vertical="center"/>
    </xf>
    <xf numFmtId="3" fontId="6" fillId="0" borderId="0" xfId="24" applyNumberFormat="1" applyFont="1" applyFill="1" applyBorder="1" applyAlignment="1" applyProtection="1">
      <alignment horizontal="right" vertical="center" wrapText="1"/>
    </xf>
    <xf numFmtId="0" fontId="53" fillId="7" borderId="30" xfId="0" applyFont="1" applyFill="1" applyBorder="1" applyAlignment="1">
      <alignment vertical="center"/>
    </xf>
    <xf numFmtId="0" fontId="38" fillId="0" borderId="0" xfId="0" applyFont="1"/>
    <xf numFmtId="0" fontId="10" fillId="5" borderId="0" xfId="0" quotePrefix="1" applyFont="1" applyFill="1" applyAlignment="1">
      <alignment horizontal="left" vertical="center"/>
    </xf>
    <xf numFmtId="0" fontId="52" fillId="5" borderId="0" xfId="3" applyFont="1" applyFill="1" applyAlignment="1">
      <alignment vertical="top"/>
    </xf>
    <xf numFmtId="0" fontId="52" fillId="5" borderId="0" xfId="0" applyFont="1" applyFill="1" applyAlignment="1">
      <alignment horizontal="left" vertical="center"/>
    </xf>
    <xf numFmtId="3" fontId="53" fillId="7" borderId="30" xfId="0" applyNumberFormat="1" applyFont="1" applyFill="1" applyBorder="1" applyAlignment="1">
      <alignment vertical="center"/>
    </xf>
    <xf numFmtId="0" fontId="46" fillId="0" borderId="17" xfId="35" applyFont="1" applyBorder="1" applyAlignment="1">
      <alignment vertical="center" wrapText="1"/>
    </xf>
    <xf numFmtId="0" fontId="11" fillId="0" borderId="17" xfId="35" applyFont="1" applyBorder="1" applyAlignment="1">
      <alignment vertical="center" wrapText="1"/>
    </xf>
    <xf numFmtId="0" fontId="6" fillId="0" borderId="0" xfId="0" applyFont="1"/>
    <xf numFmtId="0" fontId="4" fillId="8" borderId="8" xfId="0" applyFont="1" applyFill="1" applyBorder="1" applyAlignment="1">
      <alignment horizontal="left" vertical="top" wrapText="1"/>
    </xf>
    <xf numFmtId="3" fontId="4" fillId="4" borderId="13" xfId="4" applyNumberFormat="1" applyFont="1" applyFill="1" applyBorder="1" applyAlignment="1" applyProtection="1">
      <alignment horizontal="right" vertical="center" wrapText="1"/>
      <protection locked="0"/>
    </xf>
    <xf numFmtId="3" fontId="4" fillId="2" borderId="13" xfId="4" applyNumberFormat="1" applyFont="1" applyFill="1" applyBorder="1" applyAlignment="1" applyProtection="1">
      <alignment horizontal="right" vertical="center" wrapText="1"/>
    </xf>
    <xf numFmtId="3" fontId="4" fillId="4" borderId="9" xfId="4" applyNumberFormat="1" applyFont="1" applyFill="1" applyBorder="1" applyAlignment="1" applyProtection="1">
      <alignment horizontal="right" vertical="center" wrapText="1"/>
      <protection locked="0"/>
    </xf>
    <xf numFmtId="3" fontId="5" fillId="2" borderId="13" xfId="4" applyNumberFormat="1" applyFont="1" applyFill="1" applyBorder="1" applyAlignment="1" applyProtection="1">
      <alignment horizontal="right" vertical="center"/>
    </xf>
    <xf numFmtId="3" fontId="4" fillId="4" borderId="13" xfId="0" applyNumberFormat="1" applyFont="1" applyFill="1" applyBorder="1" applyProtection="1">
      <protection locked="0"/>
    </xf>
    <xf numFmtId="0" fontId="4" fillId="4" borderId="2" xfId="0" applyFont="1" applyFill="1" applyBorder="1" applyAlignment="1" applyProtection="1">
      <alignment vertical="center"/>
      <protection locked="0"/>
    </xf>
    <xf numFmtId="3" fontId="4" fillId="4" borderId="10" xfId="4" applyNumberFormat="1" applyFont="1" applyFill="1" applyBorder="1" applyAlignment="1" applyProtection="1">
      <alignment horizontal="right" vertical="center" wrapText="1"/>
      <protection locked="0"/>
    </xf>
    <xf numFmtId="3" fontId="5" fillId="2" borderId="13" xfId="4" applyNumberFormat="1" applyFont="1" applyFill="1" applyBorder="1" applyAlignment="1" applyProtection="1">
      <alignment horizontal="right" vertical="center" wrapText="1"/>
    </xf>
    <xf numFmtId="0" fontId="38" fillId="0" borderId="0" xfId="0" applyFont="1" applyAlignment="1">
      <alignment vertical="center"/>
    </xf>
    <xf numFmtId="0" fontId="0" fillId="0" borderId="30" xfId="0" applyBorder="1" applyAlignment="1">
      <alignment vertical="center"/>
    </xf>
    <xf numFmtId="0" fontId="0" fillId="0" borderId="0" xfId="0" applyAlignment="1">
      <alignment vertical="center"/>
    </xf>
    <xf numFmtId="0" fontId="4" fillId="4" borderId="0" xfId="0" applyFont="1" applyFill="1"/>
    <xf numFmtId="0" fontId="19" fillId="0" borderId="0" xfId="0" applyFont="1" applyAlignment="1">
      <alignment vertical="center"/>
    </xf>
    <xf numFmtId="3" fontId="28" fillId="0" borderId="0" xfId="0" applyNumberFormat="1" applyFont="1" applyAlignment="1">
      <alignment horizontal="right" vertical="center"/>
    </xf>
    <xf numFmtId="0" fontId="23" fillId="0" borderId="34" xfId="0" applyFont="1" applyBorder="1" applyAlignment="1">
      <alignment horizontal="left" vertical="center"/>
    </xf>
    <xf numFmtId="0" fontId="19" fillId="0" borderId="0" xfId="0" applyFont="1" applyAlignment="1">
      <alignment vertical="center" wrapText="1"/>
    </xf>
    <xf numFmtId="0" fontId="0" fillId="0" borderId="0" xfId="0" applyAlignment="1">
      <alignment vertical="center" wrapText="1"/>
    </xf>
    <xf numFmtId="3" fontId="28" fillId="0" borderId="30" xfId="0" applyNumberFormat="1" applyFont="1" applyBorder="1" applyAlignment="1">
      <alignment horizontal="right" vertical="center"/>
    </xf>
    <xf numFmtId="0" fontId="38" fillId="0" borderId="15" xfId="0" applyFont="1" applyBorder="1" applyAlignment="1">
      <alignment vertical="center"/>
    </xf>
    <xf numFmtId="0" fontId="19" fillId="0" borderId="7" xfId="0" applyFont="1" applyBorder="1" applyAlignment="1">
      <alignment vertical="center" wrapText="1"/>
    </xf>
    <xf numFmtId="0" fontId="0" fillId="0" borderId="7" xfId="0" applyBorder="1" applyAlignment="1">
      <alignment vertical="center" wrapText="1"/>
    </xf>
    <xf numFmtId="0" fontId="19" fillId="8" borderId="32" xfId="0" applyFont="1" applyFill="1" applyBorder="1" applyAlignment="1">
      <alignment horizontal="left" wrapText="1"/>
    </xf>
    <xf numFmtId="0" fontId="4" fillId="8" borderId="12" xfId="0" applyFont="1" applyFill="1" applyBorder="1" applyAlignment="1">
      <alignment vertical="top" wrapText="1"/>
    </xf>
    <xf numFmtId="3" fontId="4" fillId="4" borderId="12" xfId="24" applyNumberFormat="1" applyFont="1" applyFill="1" applyBorder="1" applyAlignment="1" applyProtection="1">
      <alignment horizontal="right" vertical="center" wrapText="1"/>
      <protection locked="0"/>
    </xf>
    <xf numFmtId="3" fontId="4" fillId="4" borderId="11" xfId="24" applyNumberFormat="1" applyFont="1" applyFill="1" applyBorder="1" applyAlignment="1" applyProtection="1">
      <alignment horizontal="right" vertical="center" wrapText="1"/>
      <protection locked="0"/>
    </xf>
    <xf numFmtId="3" fontId="4" fillId="4" borderId="7" xfId="24" applyNumberFormat="1" applyFont="1" applyFill="1" applyBorder="1" applyAlignment="1" applyProtection="1">
      <alignment horizontal="right" vertical="center" wrapText="1"/>
      <protection locked="0"/>
    </xf>
    <xf numFmtId="3" fontId="4" fillId="4" borderId="12" xfId="24" applyNumberFormat="1" applyFont="1" applyFill="1" applyBorder="1" applyAlignment="1" applyProtection="1">
      <alignment horizontal="right" wrapText="1"/>
      <protection locked="0"/>
    </xf>
    <xf numFmtId="3" fontId="5" fillId="2" borderId="12" xfId="24" applyNumberFormat="1" applyFont="1" applyFill="1" applyBorder="1" applyAlignment="1" applyProtection="1">
      <alignment horizontal="right" vertical="center"/>
    </xf>
    <xf numFmtId="0" fontId="4" fillId="8" borderId="66" xfId="0" applyFont="1" applyFill="1" applyBorder="1" applyAlignment="1">
      <alignment vertical="top" wrapText="1"/>
    </xf>
    <xf numFmtId="0" fontId="4" fillId="2" borderId="67" xfId="0" applyFont="1" applyFill="1" applyBorder="1"/>
    <xf numFmtId="3" fontId="5" fillId="2" borderId="69" xfId="24" applyNumberFormat="1" applyFont="1" applyFill="1" applyBorder="1" applyAlignment="1" applyProtection="1">
      <alignment horizontal="right" vertical="center"/>
    </xf>
    <xf numFmtId="3" fontId="4" fillId="5" borderId="70" xfId="24" applyNumberFormat="1" applyFont="1" applyFill="1" applyBorder="1" applyAlignment="1" applyProtection="1">
      <alignment horizontal="right" vertical="center" wrapText="1"/>
    </xf>
    <xf numFmtId="3" fontId="4" fillId="4" borderId="20" xfId="24" applyNumberFormat="1" applyFont="1" applyFill="1" applyBorder="1" applyAlignment="1" applyProtection="1">
      <alignment vertical="center" wrapText="1"/>
      <protection locked="0"/>
    </xf>
    <xf numFmtId="3" fontId="5" fillId="5" borderId="72" xfId="24" applyNumberFormat="1" applyFont="1" applyFill="1" applyBorder="1" applyAlignment="1" applyProtection="1">
      <alignment vertical="center" wrapText="1"/>
    </xf>
    <xf numFmtId="0" fontId="6" fillId="5" borderId="71" xfId="0" applyFont="1" applyFill="1" applyBorder="1" applyAlignment="1">
      <alignment horizontal="left" vertical="center"/>
    </xf>
    <xf numFmtId="0" fontId="22" fillId="0" borderId="0" xfId="0" applyFont="1"/>
    <xf numFmtId="0" fontId="17" fillId="0" borderId="0" xfId="0" applyFont="1" applyAlignment="1">
      <alignment vertical="top"/>
    </xf>
    <xf numFmtId="3" fontId="10" fillId="5" borderId="74" xfId="0" applyNumberFormat="1" applyFont="1" applyFill="1" applyBorder="1"/>
    <xf numFmtId="3" fontId="10" fillId="5" borderId="73" xfId="0" applyNumberFormat="1" applyFont="1" applyFill="1" applyBorder="1" applyAlignment="1">
      <alignment vertical="center"/>
    </xf>
    <xf numFmtId="0" fontId="4" fillId="5" borderId="0" xfId="0" applyFont="1" applyFill="1" applyAlignment="1">
      <alignment vertical="top"/>
    </xf>
    <xf numFmtId="3" fontId="4" fillId="0" borderId="68" xfId="24" applyNumberFormat="1" applyFont="1" applyFill="1" applyBorder="1" applyAlignment="1" applyProtection="1">
      <alignment horizontal="right" vertical="center" wrapText="1"/>
    </xf>
    <xf numFmtId="3" fontId="4" fillId="0" borderId="67" xfId="24" applyNumberFormat="1" applyFont="1" applyFill="1" applyBorder="1" applyAlignment="1" applyProtection="1">
      <alignment horizontal="right" vertical="center" wrapText="1"/>
    </xf>
    <xf numFmtId="0" fontId="17" fillId="2" borderId="0" xfId="0" applyFont="1" applyFill="1"/>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36" fillId="0" borderId="0" xfId="1" applyFont="1" applyAlignment="1">
      <alignment vertical="top"/>
    </xf>
    <xf numFmtId="3" fontId="4" fillId="4" borderId="13" xfId="0" applyNumberFormat="1" applyFont="1" applyFill="1" applyBorder="1" applyAlignment="1">
      <alignment horizontal="right"/>
    </xf>
    <xf numFmtId="3" fontId="6" fillId="4" borderId="22" xfId="24" applyNumberFormat="1" applyFont="1" applyFill="1" applyBorder="1" applyAlignment="1" applyProtection="1">
      <alignment horizontal="right" vertical="center" wrapText="1"/>
    </xf>
    <xf numFmtId="3" fontId="5" fillId="5" borderId="12" xfId="24" applyNumberFormat="1" applyFont="1" applyFill="1" applyBorder="1" applyAlignment="1" applyProtection="1">
      <alignment vertical="center" wrapText="1"/>
    </xf>
    <xf numFmtId="0" fontId="6" fillId="5" borderId="15" xfId="0" applyFont="1" applyFill="1" applyBorder="1" applyAlignment="1">
      <alignment horizontal="left" vertical="center"/>
    </xf>
    <xf numFmtId="3" fontId="5" fillId="5" borderId="10" xfId="24" applyNumberFormat="1" applyFont="1" applyFill="1" applyBorder="1" applyAlignment="1" applyProtection="1">
      <alignment vertical="center" wrapText="1"/>
    </xf>
    <xf numFmtId="0" fontId="5" fillId="0" borderId="7" xfId="0" applyFont="1" applyBorder="1" applyAlignment="1">
      <alignment horizontal="left" vertical="center" wrapText="1"/>
    </xf>
    <xf numFmtId="3" fontId="11" fillId="0" borderId="10" xfId="24" applyNumberFormat="1" applyFont="1" applyFill="1" applyBorder="1" applyAlignment="1" applyProtection="1">
      <alignment horizontal="right" vertical="center" wrapText="1"/>
    </xf>
    <xf numFmtId="3" fontId="4" fillId="0" borderId="20" xfId="24" applyNumberFormat="1" applyFont="1" applyFill="1" applyBorder="1" applyAlignment="1" applyProtection="1">
      <alignment vertical="center" wrapText="1"/>
    </xf>
    <xf numFmtId="0" fontId="4" fillId="4" borderId="0" xfId="0" applyFont="1" applyFill="1" applyAlignment="1" applyProtection="1">
      <alignment vertical="center"/>
      <protection locked="0"/>
    </xf>
    <xf numFmtId="0" fontId="48" fillId="5" borderId="0" xfId="3" applyFont="1" applyFill="1" applyAlignment="1">
      <alignment vertical="top" wrapText="1"/>
    </xf>
    <xf numFmtId="0" fontId="6" fillId="5" borderId="0" xfId="1" applyFill="1" applyAlignment="1">
      <alignment vertical="top" wrapText="1"/>
    </xf>
    <xf numFmtId="0" fontId="6" fillId="5" borderId="7" xfId="1" applyFill="1" applyBorder="1" applyAlignment="1">
      <alignment vertical="top" wrapText="1"/>
    </xf>
    <xf numFmtId="0" fontId="6" fillId="5" borderId="0" xfId="3" applyFill="1" applyAlignment="1">
      <alignment vertical="top" wrapText="1"/>
    </xf>
    <xf numFmtId="0" fontId="33" fillId="5" borderId="0" xfId="3" applyFont="1" applyFill="1" applyAlignment="1">
      <alignment vertical="top"/>
    </xf>
    <xf numFmtId="0" fontId="11" fillId="5" borderId="0" xfId="3" applyFont="1" applyFill="1" applyAlignment="1">
      <alignment vertical="top" wrapText="1"/>
    </xf>
    <xf numFmtId="0" fontId="48" fillId="5" borderId="0" xfId="1" applyFont="1" applyFill="1" applyAlignment="1">
      <alignment vertical="top" wrapText="1"/>
    </xf>
    <xf numFmtId="0" fontId="11" fillId="5" borderId="0" xfId="1" applyFont="1" applyFill="1" applyAlignment="1">
      <alignment vertical="top" wrapText="1"/>
    </xf>
    <xf numFmtId="0" fontId="46" fillId="7" borderId="11" xfId="35" applyFont="1" applyFill="1" applyBorder="1" applyAlignment="1">
      <alignment vertical="center" wrapText="1"/>
    </xf>
    <xf numFmtId="0" fontId="11" fillId="7" borderId="13" xfId="35" applyFont="1" applyFill="1" applyBorder="1" applyAlignment="1">
      <alignment vertical="center" wrapText="1"/>
    </xf>
    <xf numFmtId="0" fontId="0" fillId="0" borderId="0" xfId="0" applyAlignment="1">
      <alignment vertical="top" wrapText="1"/>
    </xf>
    <xf numFmtId="0" fontId="16" fillId="5" borderId="0" xfId="3" applyFont="1" applyFill="1" applyAlignment="1">
      <alignment vertical="top"/>
    </xf>
    <xf numFmtId="0" fontId="6" fillId="5" borderId="0" xfId="3" quotePrefix="1" applyFill="1" applyAlignment="1">
      <alignment vertical="top" wrapText="1"/>
    </xf>
    <xf numFmtId="0" fontId="46" fillId="7" borderId="16" xfId="35" applyFont="1" applyFill="1" applyBorder="1" applyAlignment="1">
      <alignment vertical="center" wrapText="1"/>
    </xf>
    <xf numFmtId="0" fontId="11" fillId="7" borderId="8" xfId="35" applyFont="1" applyFill="1" applyBorder="1" applyAlignment="1">
      <alignment vertical="center" wrapText="1"/>
    </xf>
    <xf numFmtId="0" fontId="6" fillId="0" borderId="17" xfId="3" applyBorder="1" applyAlignment="1">
      <alignment vertical="top"/>
    </xf>
    <xf numFmtId="0" fontId="6" fillId="0" borderId="0" xfId="3" applyAlignment="1">
      <alignment vertical="top" wrapText="1"/>
    </xf>
    <xf numFmtId="0" fontId="6" fillId="5" borderId="0" xfId="3" applyFill="1" applyAlignment="1">
      <alignment horizontal="left" vertical="top" wrapText="1"/>
    </xf>
    <xf numFmtId="0" fontId="46" fillId="7" borderId="17" xfId="35" applyFont="1" applyFill="1" applyBorder="1" applyAlignment="1">
      <alignment vertical="center" wrapText="1"/>
    </xf>
    <xf numFmtId="0" fontId="11" fillId="7" borderId="17" xfId="35" applyFont="1" applyFill="1" applyBorder="1" applyAlignment="1">
      <alignment vertical="center" wrapText="1"/>
    </xf>
    <xf numFmtId="0" fontId="46" fillId="7" borderId="0" xfId="35" applyFont="1" applyFill="1" applyAlignment="1">
      <alignment vertical="center" wrapText="1"/>
    </xf>
    <xf numFmtId="0" fontId="11" fillId="7" borderId="0" xfId="35" applyFont="1" applyFill="1" applyAlignment="1">
      <alignment vertical="center" wrapText="1"/>
    </xf>
    <xf numFmtId="0" fontId="4" fillId="5" borderId="0" xfId="3" applyFont="1" applyFill="1" applyAlignment="1">
      <alignment horizontal="left" vertical="top" wrapText="1"/>
    </xf>
    <xf numFmtId="0" fontId="11" fillId="0" borderId="0" xfId="0" applyFont="1" applyAlignment="1">
      <alignment vertical="top" wrapText="1"/>
    </xf>
    <xf numFmtId="0" fontId="6" fillId="0" borderId="0" xfId="0" applyFont="1" applyAlignment="1">
      <alignment vertical="top" wrapText="1"/>
    </xf>
    <xf numFmtId="0" fontId="6" fillId="0" borderId="0" xfId="3" applyAlignment="1">
      <alignment vertical="top"/>
    </xf>
    <xf numFmtId="0" fontId="10" fillId="5" borderId="0" xfId="3" applyFont="1" applyFill="1" applyAlignment="1">
      <alignment horizontal="left" vertical="center"/>
    </xf>
    <xf numFmtId="0" fontId="10" fillId="5" borderId="0" xfId="3" applyFont="1" applyFill="1" applyAlignment="1">
      <alignment vertical="center"/>
    </xf>
    <xf numFmtId="0" fontId="4" fillId="2" borderId="17" xfId="0" applyFont="1" applyFill="1" applyBorder="1" applyAlignment="1">
      <alignment horizontal="left" vertical="top" wrapText="1"/>
    </xf>
    <xf numFmtId="0" fontId="4" fillId="2" borderId="0" xfId="0" applyFont="1" applyFill="1" applyAlignment="1">
      <alignment horizontal="left" vertical="top" wrapText="1"/>
    </xf>
    <xf numFmtId="0" fontId="17" fillId="2" borderId="0" xfId="0" applyFont="1" applyFill="1" applyAlignment="1">
      <alignment horizontal="left" vertical="top" wrapText="1"/>
    </xf>
    <xf numFmtId="0" fontId="6" fillId="4" borderId="1"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23" fillId="7" borderId="11" xfId="0" applyFont="1" applyFill="1" applyBorder="1" applyAlignment="1">
      <alignment horizontal="left" vertical="center"/>
    </xf>
    <xf numFmtId="0" fontId="23" fillId="7" borderId="12" xfId="0" applyFont="1" applyFill="1" applyBorder="1" applyAlignment="1">
      <alignment horizontal="left" vertical="center"/>
    </xf>
    <xf numFmtId="0" fontId="23" fillId="7" borderId="13" xfId="0" applyFont="1" applyFill="1" applyBorder="1" applyAlignment="1">
      <alignment horizontal="left" vertical="center"/>
    </xf>
    <xf numFmtId="0" fontId="23" fillId="8" borderId="19" xfId="0" applyFont="1" applyFill="1" applyBorder="1" applyAlignment="1">
      <alignment horizontal="center" vertical="center"/>
    </xf>
    <xf numFmtId="0" fontId="23" fillId="8" borderId="17" xfId="0" applyFont="1" applyFill="1" applyBorder="1" applyAlignment="1">
      <alignment horizontal="center" vertical="center"/>
    </xf>
    <xf numFmtId="0" fontId="23" fillId="8" borderId="14" xfId="0" applyFont="1" applyFill="1" applyBorder="1" applyAlignment="1">
      <alignment horizontal="center" vertical="center"/>
    </xf>
    <xf numFmtId="0" fontId="5" fillId="8" borderId="0" xfId="0" applyFont="1" applyFill="1" applyAlignment="1">
      <alignment horizontal="left" vertical="center"/>
    </xf>
    <xf numFmtId="0" fontId="5" fillId="8" borderId="9" xfId="0" applyFont="1" applyFill="1" applyBorder="1" applyAlignment="1">
      <alignment horizontal="left" vertical="center"/>
    </xf>
    <xf numFmtId="0" fontId="2" fillId="8" borderId="16" xfId="0" applyFont="1" applyFill="1" applyBorder="1" applyAlignment="1">
      <alignment horizontal="center" vertical="top" wrapText="1"/>
    </xf>
    <xf numFmtId="0" fontId="2" fillId="8" borderId="7" xfId="0" applyFont="1" applyFill="1" applyBorder="1" applyAlignment="1">
      <alignment horizontal="center" vertical="top" wrapText="1"/>
    </xf>
    <xf numFmtId="0" fontId="2" fillId="8" borderId="8" xfId="0" applyFont="1" applyFill="1" applyBorder="1" applyAlignment="1">
      <alignment horizontal="center" vertical="top" wrapText="1"/>
    </xf>
    <xf numFmtId="0" fontId="4" fillId="0" borderId="12"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18" fillId="0" borderId="0" xfId="0" applyFont="1" applyAlignment="1">
      <alignment horizontal="left"/>
    </xf>
    <xf numFmtId="0" fontId="5" fillId="2" borderId="0" xfId="0" applyFont="1" applyFill="1" applyAlignment="1">
      <alignment horizontal="left" vertical="center" wrapText="1"/>
    </xf>
    <xf numFmtId="0" fontId="52" fillId="2" borderId="0" xfId="0" applyFont="1" applyFill="1" applyAlignment="1">
      <alignment horizontal="left" vertical="center" wrapText="1" indent="1"/>
    </xf>
    <xf numFmtId="0" fontId="5" fillId="2" borderId="0" xfId="0" applyFont="1" applyFill="1" applyAlignment="1">
      <alignment horizontal="left" wrapText="1"/>
    </xf>
    <xf numFmtId="0" fontId="2" fillId="0" borderId="0" xfId="0" applyFont="1" applyAlignment="1">
      <alignment horizontal="left"/>
    </xf>
    <xf numFmtId="0" fontId="4" fillId="0" borderId="15"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4" borderId="0" xfId="0" applyFont="1" applyFill="1" applyAlignment="1" applyProtection="1">
      <alignment vertical="center"/>
      <protection locked="0"/>
    </xf>
    <xf numFmtId="0" fontId="4" fillId="0" borderId="0" xfId="0" applyFont="1"/>
    <xf numFmtId="14" fontId="4" fillId="4" borderId="1" xfId="0" applyNumberFormat="1" applyFont="1" applyFill="1" applyBorder="1" applyAlignment="1" applyProtection="1">
      <alignment horizontal="left" vertical="center"/>
      <protection locked="0"/>
    </xf>
    <xf numFmtId="14" fontId="4" fillId="4" borderId="0" xfId="0" applyNumberFormat="1" applyFont="1" applyFill="1" applyAlignment="1" applyProtection="1">
      <alignment horizontal="left" vertical="center"/>
      <protection locked="0"/>
    </xf>
    <xf numFmtId="0" fontId="4" fillId="2" borderId="0" xfId="0" applyFont="1" applyFill="1" applyAlignment="1">
      <alignment wrapText="1"/>
    </xf>
    <xf numFmtId="0" fontId="4" fillId="4" borderId="4" xfId="0" applyFont="1" applyFill="1" applyBorder="1" applyAlignment="1" applyProtection="1">
      <alignment vertical="center"/>
      <protection locked="0"/>
    </xf>
    <xf numFmtId="0" fontId="4" fillId="4" borderId="5" xfId="0" applyFont="1" applyFill="1" applyBorder="1" applyAlignment="1" applyProtection="1">
      <alignment vertical="center"/>
      <protection locked="0"/>
    </xf>
    <xf numFmtId="0" fontId="4" fillId="4" borderId="6" xfId="0" applyFont="1" applyFill="1" applyBorder="1" applyAlignment="1" applyProtection="1">
      <alignment vertical="center"/>
      <protection locked="0"/>
    </xf>
    <xf numFmtId="0" fontId="4" fillId="4" borderId="0" xfId="0" applyFont="1" applyFill="1" applyAlignment="1" applyProtection="1">
      <alignment horizontal="left" vertical="top" wrapText="1"/>
      <protection locked="0"/>
    </xf>
    <xf numFmtId="0" fontId="23" fillId="7" borderId="11" xfId="0" applyFont="1" applyFill="1" applyBorder="1" applyAlignment="1">
      <alignment horizontal="left" vertical="center" wrapText="1"/>
    </xf>
    <xf numFmtId="0" fontId="23" fillId="7" borderId="12" xfId="0" applyFont="1" applyFill="1" applyBorder="1" applyAlignment="1">
      <alignment horizontal="left" vertical="center" wrapText="1"/>
    </xf>
    <xf numFmtId="0" fontId="23" fillId="7" borderId="13" xfId="0" applyFont="1" applyFill="1" applyBorder="1" applyAlignment="1">
      <alignment horizontal="left" vertical="center" wrapText="1"/>
    </xf>
    <xf numFmtId="0" fontId="0" fillId="4" borderId="0" xfId="0" applyFill="1" applyAlignment="1" applyProtection="1">
      <alignment horizontal="left" vertical="top" wrapText="1"/>
      <protection locked="0"/>
    </xf>
    <xf numFmtId="0" fontId="17" fillId="2" borderId="0" xfId="0" applyFont="1" applyFill="1" applyAlignment="1">
      <alignment wrapText="1"/>
    </xf>
    <xf numFmtId="0" fontId="0" fillId="0" borderId="0" xfId="0" applyAlignment="1">
      <alignment wrapText="1"/>
    </xf>
    <xf numFmtId="0" fontId="0" fillId="0" borderId="0" xfId="0"/>
    <xf numFmtId="0" fontId="54" fillId="2" borderId="58" xfId="0" applyFont="1" applyFill="1" applyBorder="1" applyAlignment="1">
      <alignment horizontal="left" vertical="center"/>
    </xf>
    <xf numFmtId="0" fontId="47" fillId="2" borderId="12" xfId="0" applyFont="1" applyFill="1" applyBorder="1" applyAlignment="1">
      <alignment horizontal="left" vertical="center"/>
    </xf>
    <xf numFmtId="0" fontId="47" fillId="0" borderId="13" xfId="0" applyFont="1" applyBorder="1" applyAlignment="1">
      <alignment horizontal="left" vertical="center"/>
    </xf>
    <xf numFmtId="0" fontId="5" fillId="2" borderId="58"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49" fontId="5" fillId="10" borderId="11" xfId="0" applyNumberFormat="1" applyFont="1" applyFill="1" applyBorder="1" applyAlignment="1">
      <alignment horizontal="center"/>
    </xf>
    <xf numFmtId="49" fontId="5" fillId="10" borderId="12" xfId="0" applyNumberFormat="1" applyFont="1" applyFill="1" applyBorder="1" applyAlignment="1">
      <alignment horizontal="center"/>
    </xf>
    <xf numFmtId="49" fontId="5" fillId="10" borderId="13" xfId="0" applyNumberFormat="1" applyFont="1" applyFill="1" applyBorder="1" applyAlignment="1">
      <alignment horizont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2" fillId="0" borderId="48" xfId="0" applyFont="1" applyBorder="1" applyAlignment="1">
      <alignment horizontal="left" vertical="center"/>
    </xf>
    <xf numFmtId="0" fontId="2" fillId="0" borderId="26" xfId="0" applyFont="1" applyBorder="1" applyAlignment="1">
      <alignment horizontal="left" vertical="center"/>
    </xf>
    <xf numFmtId="0" fontId="6" fillId="5" borderId="0" xfId="0" applyFont="1" applyFill="1" applyAlignment="1">
      <alignment horizontal="left" vertical="center"/>
    </xf>
    <xf numFmtId="0" fontId="5" fillId="5" borderId="0" xfId="0" applyFont="1" applyFill="1" applyAlignment="1">
      <alignment horizontal="left" wrapText="1"/>
    </xf>
    <xf numFmtId="0" fontId="5" fillId="0" borderId="15" xfId="0" applyFont="1" applyBorder="1" applyAlignment="1">
      <alignment horizontal="left" vertical="center" wrapText="1"/>
    </xf>
    <xf numFmtId="0" fontId="5" fillId="0" borderId="0" xfId="0" applyFont="1" applyAlignment="1">
      <alignment horizontal="left" vertical="center" wrapText="1"/>
    </xf>
    <xf numFmtId="0" fontId="19" fillId="5" borderId="0" xfId="0" applyFont="1" applyFill="1" applyAlignment="1">
      <alignment horizontal="left"/>
    </xf>
    <xf numFmtId="0" fontId="4" fillId="0" borderId="1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3" fillId="7" borderId="14" xfId="0" applyFont="1" applyFill="1" applyBorder="1" applyAlignment="1">
      <alignment horizontal="left" vertical="center"/>
    </xf>
    <xf numFmtId="0" fontId="2" fillId="8" borderId="53" xfId="0" applyFont="1" applyFill="1" applyBorder="1" applyAlignment="1">
      <alignment horizontal="left" vertical="top" wrapText="1"/>
    </xf>
    <xf numFmtId="0" fontId="2" fillId="8" borderId="52" xfId="0" applyFont="1" applyFill="1" applyBorder="1" applyAlignment="1">
      <alignment horizontal="left" vertical="top" wrapText="1"/>
    </xf>
    <xf numFmtId="0" fontId="0" fillId="0" borderId="52" xfId="0" applyBorder="1" applyAlignment="1">
      <alignment vertical="top" wrapText="1"/>
    </xf>
    <xf numFmtId="0" fontId="0" fillId="0" borderId="37" xfId="0" applyBorder="1"/>
    <xf numFmtId="0" fontId="2" fillId="4" borderId="45" xfId="0" applyFont="1" applyFill="1" applyBorder="1" applyAlignment="1" applyProtection="1">
      <alignment horizontal="left" vertical="center"/>
      <protection locked="0"/>
    </xf>
    <xf numFmtId="0" fontId="2" fillId="4" borderId="46" xfId="0" applyFont="1" applyFill="1" applyBorder="1" applyAlignment="1" applyProtection="1">
      <alignment horizontal="left" vertical="center"/>
      <protection locked="0"/>
    </xf>
    <xf numFmtId="0" fontId="0" fillId="0" borderId="46" xfId="0" applyBorder="1" applyAlignment="1">
      <alignment vertical="center"/>
    </xf>
    <xf numFmtId="0" fontId="0" fillId="0" borderId="50" xfId="0" applyBorder="1" applyAlignment="1">
      <alignment vertical="center"/>
    </xf>
    <xf numFmtId="0" fontId="2" fillId="4" borderId="13"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protection locked="0"/>
    </xf>
    <xf numFmtId="0" fontId="0" fillId="0" borderId="10" xfId="0" applyBorder="1" applyAlignment="1">
      <alignment vertical="center"/>
    </xf>
    <xf numFmtId="0" fontId="2" fillId="0" borderId="40" xfId="0" applyFont="1" applyBorder="1" applyAlignment="1">
      <alignment horizontal="right" vertical="center"/>
    </xf>
    <xf numFmtId="0" fontId="0" fillId="0" borderId="40" xfId="0" applyBorder="1" applyAlignment="1">
      <alignment vertical="center"/>
    </xf>
    <xf numFmtId="0" fontId="2" fillId="4" borderId="54" xfId="0" applyFont="1" applyFill="1" applyBorder="1" applyAlignment="1" applyProtection="1">
      <alignment horizontal="left" vertical="center"/>
      <protection locked="0"/>
    </xf>
    <xf numFmtId="0" fontId="2" fillId="4" borderId="34" xfId="0" applyFont="1" applyFill="1" applyBorder="1" applyAlignment="1" applyProtection="1">
      <alignment horizontal="left" vertical="center"/>
      <protection locked="0"/>
    </xf>
    <xf numFmtId="0" fontId="2" fillId="4" borderId="55" xfId="0" applyFont="1" applyFill="1" applyBorder="1" applyAlignment="1" applyProtection="1">
      <alignment horizontal="left" vertical="center"/>
      <protection locked="0"/>
    </xf>
    <xf numFmtId="0" fontId="19" fillId="0" borderId="43" xfId="0" applyFont="1" applyBorder="1" applyAlignment="1">
      <alignment vertical="center"/>
    </xf>
    <xf numFmtId="0" fontId="2" fillId="4" borderId="11" xfId="0" applyFont="1" applyFill="1" applyBorder="1" applyAlignment="1" applyProtection="1">
      <alignment horizontal="left" vertical="top" wrapText="1"/>
      <protection locked="0"/>
    </xf>
    <xf numFmtId="0" fontId="6" fillId="4" borderId="12" xfId="0" applyFont="1" applyFill="1" applyBorder="1" applyAlignment="1" applyProtection="1">
      <alignment horizontal="left" vertical="top" wrapText="1"/>
      <protection locked="0"/>
    </xf>
    <xf numFmtId="0" fontId="2" fillId="8" borderId="63" xfId="0" applyFont="1" applyFill="1" applyBorder="1" applyAlignment="1">
      <alignment horizontal="left" vertical="top" wrapText="1"/>
    </xf>
    <xf numFmtId="0" fontId="2" fillId="8" borderId="17" xfId="0" applyFont="1" applyFill="1" applyBorder="1" applyAlignment="1">
      <alignment horizontal="left" vertical="top" wrapText="1"/>
    </xf>
    <xf numFmtId="0" fontId="0" fillId="0" borderId="17" xfId="0" applyBorder="1" applyAlignment="1">
      <alignment vertical="top" wrapText="1"/>
    </xf>
    <xf numFmtId="0" fontId="0" fillId="0" borderId="14" xfId="0" applyBorder="1"/>
    <xf numFmtId="0" fontId="19" fillId="0" borderId="54" xfId="0" applyFont="1" applyBorder="1" applyAlignment="1">
      <alignment vertical="center"/>
    </xf>
    <xf numFmtId="0" fontId="0" fillId="0" borderId="34" xfId="0" applyBorder="1" applyAlignment="1">
      <alignment vertical="center"/>
    </xf>
    <xf numFmtId="0" fontId="0" fillId="0" borderId="60" xfId="0" applyBorder="1" applyAlignment="1">
      <alignment vertical="center"/>
    </xf>
    <xf numFmtId="0" fontId="10" fillId="5" borderId="0" xfId="0" applyFont="1" applyFill="1" applyAlignment="1">
      <alignment horizontal="left" vertical="center"/>
    </xf>
    <xf numFmtId="0" fontId="2" fillId="4" borderId="50" xfId="0" applyFont="1" applyFill="1" applyBorder="1" applyAlignment="1" applyProtection="1">
      <alignment horizontal="left" vertical="center"/>
      <protection locked="0"/>
    </xf>
    <xf numFmtId="0" fontId="2" fillId="4" borderId="41" xfId="0" applyFont="1" applyFill="1" applyBorder="1" applyAlignment="1" applyProtection="1">
      <alignment horizontal="left" vertical="center"/>
      <protection locked="0"/>
    </xf>
    <xf numFmtId="0" fontId="0" fillId="0" borderId="41" xfId="0" applyBorder="1" applyAlignment="1">
      <alignment vertical="center"/>
    </xf>
    <xf numFmtId="0" fontId="2" fillId="4" borderId="59" xfId="0" applyFont="1" applyFill="1" applyBorder="1" applyAlignment="1" applyProtection="1">
      <alignment vertical="center"/>
      <protection locked="0"/>
    </xf>
    <xf numFmtId="0" fontId="0" fillId="0" borderId="18" xfId="0" applyBorder="1" applyAlignment="1">
      <alignment vertical="center"/>
    </xf>
    <xf numFmtId="0" fontId="2" fillId="4" borderId="42" xfId="0" applyFont="1" applyFill="1" applyBorder="1" applyAlignment="1" applyProtection="1">
      <alignment vertical="center"/>
      <protection locked="0"/>
    </xf>
    <xf numFmtId="0" fontId="0" fillId="0" borderId="38" xfId="0" applyBorder="1" applyAlignment="1">
      <alignment vertical="center"/>
    </xf>
    <xf numFmtId="0" fontId="2" fillId="8" borderId="53" xfId="0" applyFont="1" applyFill="1" applyBorder="1" applyAlignment="1">
      <alignment vertical="top" wrapText="1"/>
    </xf>
    <xf numFmtId="0" fontId="0" fillId="0" borderId="52" xfId="0" applyBorder="1"/>
    <xf numFmtId="0" fontId="23" fillId="7" borderId="15" xfId="0" applyFont="1" applyFill="1" applyBorder="1" applyAlignment="1">
      <alignment horizontal="left" vertical="center"/>
    </xf>
    <xf numFmtId="0" fontId="23" fillId="7" borderId="0" xfId="0" applyFont="1" applyFill="1" applyAlignment="1">
      <alignment horizontal="left" vertical="center"/>
    </xf>
    <xf numFmtId="0" fontId="2" fillId="8" borderId="54" xfId="0" applyFont="1" applyFill="1" applyBorder="1" applyAlignment="1">
      <alignment horizontal="left" vertical="top" wrapText="1"/>
    </xf>
    <xf numFmtId="0" fontId="0" fillId="0" borderId="34" xfId="0" applyBorder="1"/>
    <xf numFmtId="0" fontId="0" fillId="0" borderId="55" xfId="0" applyBorder="1"/>
    <xf numFmtId="49" fontId="52" fillId="10" borderId="32" xfId="0" applyNumberFormat="1" applyFont="1" applyFill="1" applyBorder="1" applyAlignment="1">
      <alignment vertical="center" wrapText="1"/>
    </xf>
    <xf numFmtId="0" fontId="52" fillId="0" borderId="34" xfId="0" applyFont="1" applyBorder="1" applyAlignment="1">
      <alignment vertical="center" wrapText="1"/>
    </xf>
    <xf numFmtId="0" fontId="2" fillId="4" borderId="47" xfId="0" applyFont="1" applyFill="1" applyBorder="1" applyAlignment="1" applyProtection="1">
      <alignment horizontal="left" vertical="center"/>
      <protection locked="0"/>
    </xf>
    <xf numFmtId="0" fontId="0" fillId="0" borderId="12" xfId="0" applyBorder="1" applyAlignment="1">
      <alignment vertical="center"/>
    </xf>
    <xf numFmtId="0" fontId="0" fillId="0" borderId="13" xfId="0" applyBorder="1" applyAlignment="1">
      <alignment vertical="center"/>
    </xf>
    <xf numFmtId="0" fontId="23" fillId="7" borderId="45" xfId="0" applyFont="1" applyFill="1" applyBorder="1" applyAlignment="1">
      <alignment vertical="center"/>
    </xf>
    <xf numFmtId="0" fontId="0" fillId="0" borderId="52" xfId="0" applyBorder="1" applyAlignment="1">
      <alignment horizontal="left"/>
    </xf>
    <xf numFmtId="0" fontId="2" fillId="4" borderId="29" xfId="0" applyFont="1" applyFill="1" applyBorder="1" applyAlignment="1" applyProtection="1">
      <alignment horizontal="left" vertical="center"/>
      <protection locked="0"/>
    </xf>
    <xf numFmtId="0" fontId="2" fillId="4" borderId="30" xfId="0" applyFont="1" applyFill="1" applyBorder="1" applyAlignment="1" applyProtection="1">
      <alignment horizontal="left" vertical="center"/>
      <protection locked="0"/>
    </xf>
    <xf numFmtId="0" fontId="0" fillId="0" borderId="30" xfId="0" applyBorder="1" applyAlignment="1">
      <alignment vertical="center"/>
    </xf>
    <xf numFmtId="0" fontId="0" fillId="0" borderId="51" xfId="0" applyBorder="1" applyAlignment="1">
      <alignment vertical="center"/>
    </xf>
    <xf numFmtId="0" fontId="2" fillId="4" borderId="12" xfId="0" applyFont="1" applyFill="1" applyBorder="1" applyAlignment="1" applyProtection="1">
      <alignment horizontal="left" vertical="center"/>
      <protection locked="0"/>
    </xf>
    <xf numFmtId="0" fontId="2" fillId="4" borderId="49" xfId="0" applyFont="1" applyFill="1" applyBorder="1" applyAlignment="1" applyProtection="1">
      <alignment horizontal="left" vertical="center"/>
      <protection locked="0"/>
    </xf>
    <xf numFmtId="0" fontId="2" fillId="4" borderId="0" xfId="0" applyFont="1" applyFill="1" applyAlignment="1" applyProtection="1">
      <alignment horizontal="left" vertical="center"/>
      <protection locked="0"/>
    </xf>
    <xf numFmtId="0" fontId="0" fillId="0" borderId="0" xfId="0" applyAlignment="1">
      <alignment vertical="center"/>
    </xf>
    <xf numFmtId="0" fontId="0" fillId="0" borderId="9" xfId="0" applyBorder="1" applyAlignment="1">
      <alignment vertical="center"/>
    </xf>
    <xf numFmtId="0" fontId="23" fillId="7" borderId="19" xfId="0" applyFont="1" applyFill="1" applyBorder="1" applyAlignment="1">
      <alignment horizontal="left" vertical="center"/>
    </xf>
    <xf numFmtId="0" fontId="23" fillId="7" borderId="17" xfId="0" applyFont="1" applyFill="1" applyBorder="1" applyAlignment="1">
      <alignment horizontal="left" vertical="center"/>
    </xf>
    <xf numFmtId="0" fontId="19" fillId="8" borderId="11" xfId="0" applyFont="1" applyFill="1" applyBorder="1" applyAlignment="1">
      <alignment horizontal="left" vertical="top" wrapText="1"/>
    </xf>
    <xf numFmtId="0" fontId="11" fillId="0" borderId="12" xfId="0" applyFont="1" applyBorder="1"/>
    <xf numFmtId="0" fontId="11" fillId="0" borderId="13" xfId="0" applyFont="1" applyBorder="1"/>
    <xf numFmtId="0" fontId="2" fillId="4" borderId="43" xfId="0" applyFont="1" applyFill="1" applyBorder="1" applyAlignment="1" applyProtection="1">
      <alignment horizontal="left" vertical="center"/>
      <protection locked="0"/>
    </xf>
    <xf numFmtId="0" fontId="2" fillId="4" borderId="40"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top" wrapText="1"/>
      <protection locked="0"/>
    </xf>
    <xf numFmtId="0" fontId="2" fillId="4" borderId="61"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0" fontId="0" fillId="0" borderId="7" xfId="0" applyBorder="1" applyAlignment="1">
      <alignment vertical="center"/>
    </xf>
    <xf numFmtId="0" fontId="0" fillId="0" borderId="8" xfId="0" applyBorder="1" applyAlignment="1">
      <alignment vertical="center"/>
    </xf>
    <xf numFmtId="0" fontId="23" fillId="7" borderId="45" xfId="0" applyFont="1" applyFill="1" applyBorder="1" applyAlignment="1">
      <alignment horizontal="left" vertical="center"/>
    </xf>
    <xf numFmtId="0" fontId="23" fillId="7" borderId="46" xfId="0" applyFont="1" applyFill="1" applyBorder="1" applyAlignment="1">
      <alignment horizontal="left" vertical="center"/>
    </xf>
    <xf numFmtId="0" fontId="6" fillId="5" borderId="0" xfId="0" applyFont="1" applyFill="1" applyAlignment="1">
      <alignment horizontal="left" vertical="center" wrapText="1"/>
    </xf>
    <xf numFmtId="0" fontId="0" fillId="4" borderId="0" xfId="0" applyFill="1"/>
    <xf numFmtId="0" fontId="6" fillId="8" borderId="20" xfId="0" applyFont="1" applyFill="1" applyBorder="1" applyAlignment="1">
      <alignment horizontal="left" wrapText="1"/>
    </xf>
    <xf numFmtId="0" fontId="6" fillId="8" borderId="18" xfId="0" applyFont="1" applyFill="1" applyBorder="1" applyAlignment="1">
      <alignment horizontal="left" wrapText="1"/>
    </xf>
    <xf numFmtId="0" fontId="6" fillId="8" borderId="19" xfId="0" applyFont="1" applyFill="1" applyBorder="1" applyAlignment="1">
      <alignment horizontal="left" wrapText="1"/>
    </xf>
    <xf numFmtId="0" fontId="6" fillId="8" borderId="16" xfId="0" applyFont="1" applyFill="1" applyBorder="1" applyAlignment="1">
      <alignment horizontal="left" wrapText="1"/>
    </xf>
    <xf numFmtId="0" fontId="11" fillId="2" borderId="0" xfId="0" applyFont="1" applyFill="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21" xfId="0" applyBorder="1"/>
    <xf numFmtId="0" fontId="4" fillId="0" borderId="15" xfId="0" applyFont="1" applyBorder="1" applyAlignment="1">
      <alignment horizontal="left" vertical="center" wrapText="1"/>
    </xf>
    <xf numFmtId="0" fontId="0" fillId="0" borderId="0" xfId="0" applyAlignment="1">
      <alignment horizontal="left" vertical="center" wrapText="1"/>
    </xf>
    <xf numFmtId="0" fontId="0" fillId="0" borderId="65" xfId="0" applyBorder="1"/>
    <xf numFmtId="0" fontId="5" fillId="0" borderId="11" xfId="0" applyFont="1" applyBorder="1" applyAlignment="1">
      <alignment horizontal="left" vertical="center"/>
    </xf>
    <xf numFmtId="0" fontId="0" fillId="0" borderId="12" xfId="0" applyBorder="1" applyAlignment="1">
      <alignment horizontal="left"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5" borderId="2" xfId="0" applyFont="1" applyFill="1" applyBorder="1" applyAlignment="1">
      <alignment horizontal="left" vertical="center"/>
    </xf>
    <xf numFmtId="0" fontId="38" fillId="0" borderId="0" xfId="0" applyFont="1"/>
    <xf numFmtId="0" fontId="11" fillId="0" borderId="12" xfId="0" applyFont="1" applyBorder="1" applyAlignment="1">
      <alignment horizontal="left"/>
    </xf>
  </cellXfs>
  <cellStyles count="64">
    <cellStyle name="Excel Built-in Normal" xfId="26" xr:uid="{00000000-0005-0000-0000-000000000000}"/>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Hyperlänk 2" xfId="27" xr:uid="{00000000-0005-0000-0000-000014000000}"/>
    <cellStyle name="Hyperlänk 2 2" xfId="28" xr:uid="{00000000-0005-0000-0000-000015000000}"/>
    <cellStyle name="Normal" xfId="0" builtinId="0"/>
    <cellStyle name="Normal 10" xfId="29" xr:uid="{00000000-0005-0000-0000-000017000000}"/>
    <cellStyle name="Normal 11" xfId="30" xr:uid="{00000000-0005-0000-0000-000018000000}"/>
    <cellStyle name="Normal 11 2" xfId="31" xr:uid="{00000000-0005-0000-0000-000019000000}"/>
    <cellStyle name="Normal 12" xfId="32" xr:uid="{00000000-0005-0000-0000-00001A000000}"/>
    <cellStyle name="Normal 13" xfId="33" xr:uid="{00000000-0005-0000-0000-00001B000000}"/>
    <cellStyle name="Normal 14" xfId="63" xr:uid="{6EA8B8CB-0C93-43C4-9144-E50D8F126934}"/>
    <cellStyle name="Normal 2" xfId="3" xr:uid="{00000000-0005-0000-0000-00001C000000}"/>
    <cellStyle name="Normal 2 2" xfId="34" xr:uid="{00000000-0005-0000-0000-00001D000000}"/>
    <cellStyle name="Normal 3" xfId="1" xr:uid="{00000000-0005-0000-0000-00001E000000}"/>
    <cellStyle name="Normal 3 2" xfId="35" xr:uid="{00000000-0005-0000-0000-00001F000000}"/>
    <cellStyle name="Normal 4" xfId="25" xr:uid="{00000000-0005-0000-0000-000020000000}"/>
    <cellStyle name="Normal 5" xfId="36" xr:uid="{00000000-0005-0000-0000-000021000000}"/>
    <cellStyle name="Normal 5 2" xfId="37" xr:uid="{00000000-0005-0000-0000-000022000000}"/>
    <cellStyle name="Normal 5 3" xfId="38" xr:uid="{00000000-0005-0000-0000-000023000000}"/>
    <cellStyle name="Normal 6" xfId="39" xr:uid="{00000000-0005-0000-0000-000024000000}"/>
    <cellStyle name="Normal 6 2" xfId="40" xr:uid="{00000000-0005-0000-0000-000025000000}"/>
    <cellStyle name="Normal 7" xfId="41" xr:uid="{00000000-0005-0000-0000-000026000000}"/>
    <cellStyle name="Normal 7 2" xfId="42" xr:uid="{00000000-0005-0000-0000-000027000000}"/>
    <cellStyle name="Normal 7 2 2" xfId="43" xr:uid="{00000000-0005-0000-0000-000028000000}"/>
    <cellStyle name="Normal 7 3" xfId="44" xr:uid="{00000000-0005-0000-0000-000029000000}"/>
    <cellStyle name="Normal 8" xfId="45" xr:uid="{00000000-0005-0000-0000-00002A000000}"/>
    <cellStyle name="Normal 8 2" xfId="46" xr:uid="{00000000-0005-0000-0000-00002B000000}"/>
    <cellStyle name="Normal 9" xfId="47" xr:uid="{00000000-0005-0000-0000-00002C000000}"/>
    <cellStyle name="Normal 9 2" xfId="48" xr:uid="{00000000-0005-0000-0000-00002D000000}"/>
    <cellStyle name="Normal 9 3" xfId="49" xr:uid="{00000000-0005-0000-0000-00002E000000}"/>
    <cellStyle name="Normal 9 3 2" xfId="50" xr:uid="{00000000-0005-0000-0000-00002F000000}"/>
    <cellStyle name="Normal 9 4" xfId="51" xr:uid="{00000000-0005-0000-0000-000030000000}"/>
    <cellStyle name="Normal 9 4 2" xfId="52" xr:uid="{00000000-0005-0000-0000-000031000000}"/>
    <cellStyle name="Tusental" xfId="24" builtinId="3"/>
    <cellStyle name="Tusental 2" xfId="4" xr:uid="{00000000-0005-0000-0000-000033000000}"/>
    <cellStyle name="Tusental 2 2" xfId="53" xr:uid="{00000000-0005-0000-0000-000034000000}"/>
    <cellStyle name="Tusental 2 2 2" xfId="54" xr:uid="{00000000-0005-0000-0000-000035000000}"/>
    <cellStyle name="Tusental 2 3" xfId="55" xr:uid="{00000000-0005-0000-0000-000036000000}"/>
    <cellStyle name="Tusental 2 3 2" xfId="56" xr:uid="{00000000-0005-0000-0000-000037000000}"/>
    <cellStyle name="Tusental 2 4" xfId="57" xr:uid="{00000000-0005-0000-0000-000038000000}"/>
    <cellStyle name="Tusental 3" xfId="2" xr:uid="{00000000-0005-0000-0000-000039000000}"/>
    <cellStyle name="Tusental 3 2" xfId="58" xr:uid="{00000000-0005-0000-0000-00003A000000}"/>
    <cellStyle name="Tusental 3 2 2" xfId="59" xr:uid="{00000000-0005-0000-0000-00003B000000}"/>
    <cellStyle name="Tusental 3 3" xfId="60" xr:uid="{00000000-0005-0000-0000-00003C000000}"/>
    <cellStyle name="Tusental 3 3 2" xfId="61" xr:uid="{00000000-0005-0000-0000-00003D000000}"/>
    <cellStyle name="Tusental 3 4" xfId="62" xr:uid="{00000000-0005-0000-0000-00003E000000}"/>
  </cellStyles>
  <dxfs count="3">
    <dxf>
      <font>
        <color rgb="FF9C0006"/>
      </font>
      <fill>
        <patternFill>
          <bgColor rgb="FFFFC7CE"/>
        </patternFill>
      </fill>
    </dxf>
    <dxf>
      <font>
        <color rgb="FFFF0000"/>
      </font>
      <fill>
        <patternFill>
          <bgColor rgb="FFFFFF00"/>
        </patternFill>
      </fill>
    </dxf>
    <dxf>
      <font>
        <color rgb="FFFF0000"/>
      </font>
      <fill>
        <patternFill patternType="none">
          <fgColor indexed="64"/>
          <bgColor auto="1"/>
        </patternFill>
      </fill>
    </dxf>
  </dxfs>
  <tableStyles count="0" defaultTableStyle="TableStyleMedium9" defaultPivotStyle="PivotStyleLight16"/>
  <colors>
    <mruColors>
      <color rgb="FF9FCDA1"/>
      <color rgb="FF4F6456"/>
      <color rgb="FF516529"/>
      <color rgb="FFF8FAF4"/>
      <color rgb="FFDCEDDD"/>
      <color rgb="FF80B71B"/>
      <color rgb="FFBEDC0A"/>
      <color rgb="FF96C8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9036</xdr:colOff>
      <xdr:row>1</xdr:row>
      <xdr:rowOff>66431</xdr:rowOff>
    </xdr:from>
    <xdr:to>
      <xdr:col>2</xdr:col>
      <xdr:colOff>955593</xdr:colOff>
      <xdr:row>2</xdr:row>
      <xdr:rowOff>488705</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074" y="212969"/>
          <a:ext cx="2052923" cy="686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28575</xdr:colOff>
          <xdr:row>1</xdr:row>
          <xdr:rowOff>76200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28575</xdr:colOff>
          <xdr:row>1</xdr:row>
          <xdr:rowOff>76200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28575</xdr:colOff>
          <xdr:row>1</xdr:row>
          <xdr:rowOff>76200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28575</xdr:colOff>
          <xdr:row>1</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28575</xdr:colOff>
          <xdr:row>1</xdr:row>
          <xdr:rowOff>76200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28575</xdr:colOff>
          <xdr:row>1</xdr:row>
          <xdr:rowOff>76200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28575</xdr:colOff>
          <xdr:row>1</xdr:row>
          <xdr:rowOff>76200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1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38100</xdr:colOff>
          <xdr:row>1</xdr:row>
          <xdr:rowOff>76200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100-000008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38100</xdr:colOff>
          <xdr:row>1</xdr:row>
          <xdr:rowOff>76200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xdr:row>
          <xdr:rowOff>0</xdr:rowOff>
        </xdr:from>
        <xdr:to>
          <xdr:col>4</xdr:col>
          <xdr:colOff>28575</xdr:colOff>
          <xdr:row>1</xdr:row>
          <xdr:rowOff>76200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100-00000A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609600</xdr:colOff>
          <xdr:row>3</xdr:row>
          <xdr:rowOff>142875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100-00000B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609600</xdr:colOff>
          <xdr:row>3</xdr:row>
          <xdr:rowOff>142875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100-00000C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609600</xdr:colOff>
          <xdr:row>3</xdr:row>
          <xdr:rowOff>142875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100-00000D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609600</xdr:colOff>
          <xdr:row>3</xdr:row>
          <xdr:rowOff>142875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100-00000E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609600</xdr:colOff>
          <xdr:row>3</xdr:row>
          <xdr:rowOff>142875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100-00000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609600</xdr:colOff>
          <xdr:row>3</xdr:row>
          <xdr:rowOff>142875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100-000010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609600</xdr:colOff>
          <xdr:row>3</xdr:row>
          <xdr:rowOff>142875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100-00001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638175</xdr:colOff>
          <xdr:row>3</xdr:row>
          <xdr:rowOff>142875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100-00001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638175</xdr:colOff>
          <xdr:row>3</xdr:row>
          <xdr:rowOff>142875</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100-00001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3</xdr:col>
          <xdr:colOff>609600</xdr:colOff>
          <xdr:row>3</xdr:row>
          <xdr:rowOff>142875</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100-00001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7</xdr:col>
      <xdr:colOff>0</xdr:colOff>
      <xdr:row>1</xdr:row>
      <xdr:rowOff>44450</xdr:rowOff>
    </xdr:from>
    <xdr:to>
      <xdr:col>10</xdr:col>
      <xdr:colOff>174167</xdr:colOff>
      <xdr:row>3</xdr:row>
      <xdr:rowOff>197428</xdr:rowOff>
    </xdr:to>
    <xdr:pic>
      <xdr:nvPicPr>
        <xdr:cNvPr id="23" name="Bildobjekt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4300" y="120650"/>
          <a:ext cx="2115245" cy="6863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38100</xdr:colOff>
          <xdr:row>3</xdr:row>
          <xdr:rowOff>123825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38100</xdr:colOff>
          <xdr:row>3</xdr:row>
          <xdr:rowOff>123825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8</xdr:col>
      <xdr:colOff>383721</xdr:colOff>
      <xdr:row>1</xdr:row>
      <xdr:rowOff>46160</xdr:rowOff>
    </xdr:from>
    <xdr:to>
      <xdr:col>12</xdr:col>
      <xdr:colOff>53871</xdr:colOff>
      <xdr:row>3</xdr:row>
      <xdr:rowOff>188742</xdr:rowOff>
    </xdr:to>
    <xdr:pic>
      <xdr:nvPicPr>
        <xdr:cNvPr id="13" name="Bildobjekt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70664" y="122360"/>
          <a:ext cx="2086778" cy="686868"/>
        </a:xfrm>
        <a:prstGeom prst="rect">
          <a:avLst/>
        </a:prstGeom>
      </xdr:spPr>
    </xdr:pic>
    <xdr:clientData/>
  </xdr:twoCellAnchor>
  <xdr:twoCellAnchor>
    <xdr:from>
      <xdr:col>8</xdr:col>
      <xdr:colOff>342899</xdr:colOff>
      <xdr:row>16</xdr:row>
      <xdr:rowOff>63500</xdr:rowOff>
    </xdr:from>
    <xdr:to>
      <xdr:col>8</xdr:col>
      <xdr:colOff>695324</xdr:colOff>
      <xdr:row>17</xdr:row>
      <xdr:rowOff>142875</xdr:rowOff>
    </xdr:to>
    <xdr:sp macro="" textlink="">
      <xdr:nvSpPr>
        <xdr:cNvPr id="20" name="Pil: nedåt 19">
          <a:extLst>
            <a:ext uri="{FF2B5EF4-FFF2-40B4-BE49-F238E27FC236}">
              <a16:creationId xmlns:a16="http://schemas.microsoft.com/office/drawing/2014/main" id="{00000000-0008-0000-0200-000014000000}"/>
            </a:ext>
          </a:extLst>
        </xdr:cNvPr>
        <xdr:cNvSpPr/>
      </xdr:nvSpPr>
      <xdr:spPr>
        <a:xfrm>
          <a:off x="4819649" y="3683000"/>
          <a:ext cx="352425" cy="279400"/>
        </a:xfrm>
        <a:prstGeom prst="downArrow">
          <a:avLst/>
        </a:prstGeom>
        <a:gradFill flip="none" rotWithShape="1">
          <a:gsLst>
            <a:gs pos="0">
              <a:srgbClr val="9FCDA1">
                <a:tint val="66000"/>
                <a:satMod val="160000"/>
              </a:srgbClr>
            </a:gs>
            <a:gs pos="50000">
              <a:srgbClr val="9FCDA1">
                <a:tint val="44500"/>
                <a:satMod val="160000"/>
              </a:srgbClr>
            </a:gs>
            <a:gs pos="100000">
              <a:srgbClr val="9FCDA1">
                <a:tint val="23500"/>
                <a:satMod val="160000"/>
              </a:srgbClr>
            </a:gs>
          </a:gsLst>
          <a:lin ang="5400000" scaled="1"/>
          <a:tileRect/>
        </a:gradFill>
        <a:ln>
          <a:solidFill>
            <a:srgbClr val="9FCDA1"/>
          </a:solidFill>
          <a:prstDash val="sysDot"/>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sv-SE" sz="1100"/>
        </a:p>
      </xdr:txBody>
    </xdr:sp>
    <xdr:clientData/>
  </xdr:twoCellAnchor>
  <xdr:twoCellAnchor>
    <xdr:from>
      <xdr:col>8</xdr:col>
      <xdr:colOff>255953</xdr:colOff>
      <xdr:row>113</xdr:row>
      <xdr:rowOff>28820</xdr:rowOff>
    </xdr:from>
    <xdr:to>
      <xdr:col>8</xdr:col>
      <xdr:colOff>598853</xdr:colOff>
      <xdr:row>113</xdr:row>
      <xdr:rowOff>329712</xdr:rowOff>
    </xdr:to>
    <xdr:sp macro="" textlink="">
      <xdr:nvSpPr>
        <xdr:cNvPr id="15" name="Pil: nedåt 14">
          <a:extLst>
            <a:ext uri="{FF2B5EF4-FFF2-40B4-BE49-F238E27FC236}">
              <a16:creationId xmlns:a16="http://schemas.microsoft.com/office/drawing/2014/main" id="{00000000-0008-0000-0200-00000F000000}"/>
            </a:ext>
          </a:extLst>
        </xdr:cNvPr>
        <xdr:cNvSpPr/>
      </xdr:nvSpPr>
      <xdr:spPr>
        <a:xfrm>
          <a:off x="4747357" y="30626051"/>
          <a:ext cx="342900" cy="300892"/>
        </a:xfrm>
        <a:prstGeom prst="downArrow">
          <a:avLst/>
        </a:prstGeom>
        <a:gradFill flip="none" rotWithShape="1">
          <a:gsLst>
            <a:gs pos="0">
              <a:srgbClr val="9FCDA1">
                <a:tint val="66000"/>
                <a:satMod val="160000"/>
              </a:srgbClr>
            </a:gs>
            <a:gs pos="50000">
              <a:srgbClr val="9FCDA1">
                <a:tint val="44500"/>
                <a:satMod val="160000"/>
              </a:srgbClr>
            </a:gs>
            <a:gs pos="100000">
              <a:srgbClr val="9FCDA1">
                <a:tint val="23500"/>
                <a:satMod val="160000"/>
              </a:srgbClr>
            </a:gs>
          </a:gsLst>
          <a:lin ang="5400000" scaled="1"/>
          <a:tileRect/>
        </a:gradFill>
        <a:ln>
          <a:solidFill>
            <a:srgbClr val="9FCDA1"/>
          </a:solidFill>
          <a:prstDash val="sysDot"/>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619125</xdr:colOff>
          <xdr:row>4</xdr:row>
          <xdr:rowOff>123825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619125</xdr:colOff>
          <xdr:row>4</xdr:row>
          <xdr:rowOff>123825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619125</xdr:colOff>
          <xdr:row>4</xdr:row>
          <xdr:rowOff>123825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3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619125</xdr:colOff>
          <xdr:row>4</xdr:row>
          <xdr:rowOff>123825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3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619125</xdr:colOff>
          <xdr:row>4</xdr:row>
          <xdr:rowOff>123825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619125</xdr:colOff>
          <xdr:row>4</xdr:row>
          <xdr:rowOff>123825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3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619125</xdr:colOff>
          <xdr:row>4</xdr:row>
          <xdr:rowOff>123825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638175</xdr:colOff>
          <xdr:row>4</xdr:row>
          <xdr:rowOff>123825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638175</xdr:colOff>
          <xdr:row>4</xdr:row>
          <xdr:rowOff>123825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4</xdr:row>
          <xdr:rowOff>66675</xdr:rowOff>
        </xdr:from>
        <xdr:to>
          <xdr:col>3</xdr:col>
          <xdr:colOff>619125</xdr:colOff>
          <xdr:row>4</xdr:row>
          <xdr:rowOff>123825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300-00000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619125</xdr:colOff>
          <xdr:row>5</xdr:row>
          <xdr:rowOff>123825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619125</xdr:colOff>
          <xdr:row>5</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619125</xdr:colOff>
          <xdr:row>5</xdr:row>
          <xdr:rowOff>123825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300-00000D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619125</xdr:colOff>
          <xdr:row>5</xdr:row>
          <xdr:rowOff>123825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300-00000E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619125</xdr:colOff>
          <xdr:row>5</xdr:row>
          <xdr:rowOff>123825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300-00000F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619125</xdr:colOff>
          <xdr:row>5</xdr:row>
          <xdr:rowOff>123825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300-000010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619125</xdr:colOff>
          <xdr:row>5</xdr:row>
          <xdr:rowOff>123825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300-00001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638175</xdr:colOff>
          <xdr:row>5</xdr:row>
          <xdr:rowOff>123825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300-00001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638175</xdr:colOff>
          <xdr:row>5</xdr:row>
          <xdr:rowOff>123825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300-00001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5</xdr:row>
          <xdr:rowOff>66675</xdr:rowOff>
        </xdr:from>
        <xdr:to>
          <xdr:col>3</xdr:col>
          <xdr:colOff>619125</xdr:colOff>
          <xdr:row>5</xdr:row>
          <xdr:rowOff>123825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300-00001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619125</xdr:colOff>
          <xdr:row>6</xdr:row>
          <xdr:rowOff>123825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300-00001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619125</xdr:colOff>
          <xdr:row>6</xdr:row>
          <xdr:rowOff>123825</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300-00001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619125</xdr:colOff>
          <xdr:row>6</xdr:row>
          <xdr:rowOff>123825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300-00001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619125</xdr:colOff>
          <xdr:row>6</xdr:row>
          <xdr:rowOff>123825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300-00001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619125</xdr:colOff>
          <xdr:row>6</xdr:row>
          <xdr:rowOff>123825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300-00001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619125</xdr:colOff>
          <xdr:row>6</xdr:row>
          <xdr:rowOff>123825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300-00001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619125</xdr:colOff>
          <xdr:row>6</xdr:row>
          <xdr:rowOff>123825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300-00001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638175</xdr:colOff>
          <xdr:row>6</xdr:row>
          <xdr:rowOff>123825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300-00001C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638175</xdr:colOff>
          <xdr:row>6</xdr:row>
          <xdr:rowOff>123825</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300-00001D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6</xdr:row>
          <xdr:rowOff>66675</xdr:rowOff>
        </xdr:from>
        <xdr:to>
          <xdr:col>3</xdr:col>
          <xdr:colOff>619125</xdr:colOff>
          <xdr:row>6</xdr:row>
          <xdr:rowOff>123825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300-00001E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619125</xdr:colOff>
          <xdr:row>7</xdr:row>
          <xdr:rowOff>123825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300-00001F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619125</xdr:colOff>
          <xdr:row>7</xdr:row>
          <xdr:rowOff>123825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300-000020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619125</xdr:colOff>
          <xdr:row>7</xdr:row>
          <xdr:rowOff>123825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300-00002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619125</xdr:colOff>
          <xdr:row>7</xdr:row>
          <xdr:rowOff>123825</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300-00002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619125</xdr:colOff>
          <xdr:row>7</xdr:row>
          <xdr:rowOff>123825</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300-00002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619125</xdr:colOff>
          <xdr:row>7</xdr:row>
          <xdr:rowOff>123825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300-00002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619125</xdr:colOff>
          <xdr:row>7</xdr:row>
          <xdr:rowOff>123825</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300-00002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638175</xdr:colOff>
          <xdr:row>7</xdr:row>
          <xdr:rowOff>123825</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300-00002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638175</xdr:colOff>
          <xdr:row>7</xdr:row>
          <xdr:rowOff>123825</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300-00002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7</xdr:row>
          <xdr:rowOff>66675</xdr:rowOff>
        </xdr:from>
        <xdr:to>
          <xdr:col>3</xdr:col>
          <xdr:colOff>619125</xdr:colOff>
          <xdr:row>7</xdr:row>
          <xdr:rowOff>123825</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300-000028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619125</xdr:colOff>
          <xdr:row>8</xdr:row>
          <xdr:rowOff>123825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300-000029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619125</xdr:colOff>
          <xdr:row>8</xdr:row>
          <xdr:rowOff>123825</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300-00002A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619125</xdr:colOff>
          <xdr:row>8</xdr:row>
          <xdr:rowOff>123825</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300-00002B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619125</xdr:colOff>
          <xdr:row>8</xdr:row>
          <xdr:rowOff>123825</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300-00002C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619125</xdr:colOff>
          <xdr:row>8</xdr:row>
          <xdr:rowOff>123825</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300-00002D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619125</xdr:colOff>
          <xdr:row>8</xdr:row>
          <xdr:rowOff>123825</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300-00002E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619125</xdr:colOff>
          <xdr:row>8</xdr:row>
          <xdr:rowOff>123825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300-00002F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638175</xdr:colOff>
          <xdr:row>8</xdr:row>
          <xdr:rowOff>123825</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300-000030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638175</xdr:colOff>
          <xdr:row>8</xdr:row>
          <xdr:rowOff>123825</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300-00003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8</xdr:row>
          <xdr:rowOff>66675</xdr:rowOff>
        </xdr:from>
        <xdr:to>
          <xdr:col>3</xdr:col>
          <xdr:colOff>619125</xdr:colOff>
          <xdr:row>8</xdr:row>
          <xdr:rowOff>123825</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300-00003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9525</xdr:colOff>
          <xdr:row>3</xdr:row>
          <xdr:rowOff>123825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400-00000B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9525</xdr:colOff>
          <xdr:row>3</xdr:row>
          <xdr:rowOff>123825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400-00000C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9525</xdr:colOff>
          <xdr:row>3</xdr:row>
          <xdr:rowOff>123825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400-00000D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9525</xdr:colOff>
          <xdr:row>3</xdr:row>
          <xdr:rowOff>123825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400-00000E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9525</xdr:colOff>
          <xdr:row>3</xdr:row>
          <xdr:rowOff>123825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400-00000F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9525</xdr:colOff>
          <xdr:row>3</xdr:row>
          <xdr:rowOff>123825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400-000010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9525</xdr:colOff>
          <xdr:row>3</xdr:row>
          <xdr:rowOff>123825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400-000011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400-000012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28575</xdr:colOff>
          <xdr:row>3</xdr:row>
          <xdr:rowOff>123825</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400-000013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600075</xdr:colOff>
          <xdr:row>3</xdr:row>
          <xdr:rowOff>66675</xdr:rowOff>
        </xdr:from>
        <xdr:to>
          <xdr:col>4</xdr:col>
          <xdr:colOff>9525</xdr:colOff>
          <xdr:row>3</xdr:row>
          <xdr:rowOff>123825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400-000014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7</xdr:col>
      <xdr:colOff>572808</xdr:colOff>
      <xdr:row>0</xdr:row>
      <xdr:rowOff>93785</xdr:rowOff>
    </xdr:from>
    <xdr:to>
      <xdr:col>10</xdr:col>
      <xdr:colOff>43568</xdr:colOff>
      <xdr:row>3</xdr:row>
      <xdr:rowOff>179217</xdr:rowOff>
    </xdr:to>
    <xdr:pic>
      <xdr:nvPicPr>
        <xdr:cNvPr id="23" name="Bildobjekt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9655" y="93785"/>
          <a:ext cx="2088454" cy="7488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9" Type="http://schemas.openxmlformats.org/officeDocument/2006/relationships/ctrlProp" Target="../ctrlProps/ctrlProp66.xml"/><Relationship Id="rId21" Type="http://schemas.openxmlformats.org/officeDocument/2006/relationships/ctrlProp" Target="../ctrlProps/ctrlProp48.xml"/><Relationship Id="rId34" Type="http://schemas.openxmlformats.org/officeDocument/2006/relationships/ctrlProp" Target="../ctrlProps/ctrlProp61.xml"/><Relationship Id="rId42" Type="http://schemas.openxmlformats.org/officeDocument/2006/relationships/ctrlProp" Target="../ctrlProps/ctrlProp69.xml"/><Relationship Id="rId47" Type="http://schemas.openxmlformats.org/officeDocument/2006/relationships/ctrlProp" Target="../ctrlProps/ctrlProp74.xml"/><Relationship Id="rId50" Type="http://schemas.openxmlformats.org/officeDocument/2006/relationships/ctrlProp" Target="../ctrlProps/ctrlProp77.xml"/><Relationship Id="rId7" Type="http://schemas.openxmlformats.org/officeDocument/2006/relationships/ctrlProp" Target="../ctrlProps/ctrlProp34.xml"/><Relationship Id="rId2" Type="http://schemas.openxmlformats.org/officeDocument/2006/relationships/drawing" Target="../drawings/drawing4.xml"/><Relationship Id="rId16" Type="http://schemas.openxmlformats.org/officeDocument/2006/relationships/ctrlProp" Target="../ctrlProps/ctrlProp43.xml"/><Relationship Id="rId29" Type="http://schemas.openxmlformats.org/officeDocument/2006/relationships/ctrlProp" Target="../ctrlProps/ctrlProp56.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40" Type="http://schemas.openxmlformats.org/officeDocument/2006/relationships/ctrlProp" Target="../ctrlProps/ctrlProp67.xml"/><Relationship Id="rId45" Type="http://schemas.openxmlformats.org/officeDocument/2006/relationships/ctrlProp" Target="../ctrlProps/ctrlProp72.xml"/><Relationship Id="rId53" Type="http://schemas.openxmlformats.org/officeDocument/2006/relationships/ctrlProp" Target="../ctrlProps/ctrlProp80.xml"/><Relationship Id="rId5" Type="http://schemas.openxmlformats.org/officeDocument/2006/relationships/ctrlProp" Target="../ctrlProps/ctrlProp32.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43" Type="http://schemas.openxmlformats.org/officeDocument/2006/relationships/ctrlProp" Target="../ctrlProps/ctrlProp70.xml"/><Relationship Id="rId48" Type="http://schemas.openxmlformats.org/officeDocument/2006/relationships/ctrlProp" Target="../ctrlProps/ctrlProp75.xml"/><Relationship Id="rId8" Type="http://schemas.openxmlformats.org/officeDocument/2006/relationships/ctrlProp" Target="../ctrlProps/ctrlProp35.xml"/><Relationship Id="rId51" Type="http://schemas.openxmlformats.org/officeDocument/2006/relationships/ctrlProp" Target="../ctrlProps/ctrlProp78.xml"/><Relationship Id="rId3" Type="http://schemas.openxmlformats.org/officeDocument/2006/relationships/vmlDrawing" Target="../drawings/vmlDrawing3.v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20" Type="http://schemas.openxmlformats.org/officeDocument/2006/relationships/ctrlProp" Target="../ctrlProps/ctrlProp47.xml"/><Relationship Id="rId41" Type="http://schemas.openxmlformats.org/officeDocument/2006/relationships/ctrlProp" Target="../ctrlProps/ctrlProp68.xml"/><Relationship Id="rId54" Type="http://schemas.openxmlformats.org/officeDocument/2006/relationships/comments" Target="../comments3.xml"/><Relationship Id="rId1" Type="http://schemas.openxmlformats.org/officeDocument/2006/relationships/printerSettings" Target="../printerSettings/printerSettings4.bin"/><Relationship Id="rId6" Type="http://schemas.openxmlformats.org/officeDocument/2006/relationships/ctrlProp" Target="../ctrlProps/ctrlProp33.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5.xml"/><Relationship Id="rId13" Type="http://schemas.openxmlformats.org/officeDocument/2006/relationships/ctrlProp" Target="../ctrlProps/ctrlProp90.xml"/><Relationship Id="rId3" Type="http://schemas.openxmlformats.org/officeDocument/2006/relationships/vmlDrawing" Target="../drawings/vmlDrawing4.vml"/><Relationship Id="rId7" Type="http://schemas.openxmlformats.org/officeDocument/2006/relationships/ctrlProp" Target="../ctrlProps/ctrlProp84.xml"/><Relationship Id="rId12" Type="http://schemas.openxmlformats.org/officeDocument/2006/relationships/ctrlProp" Target="../ctrlProps/ctrlProp8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3.xml"/><Relationship Id="rId11" Type="http://schemas.openxmlformats.org/officeDocument/2006/relationships/ctrlProp" Target="../ctrlProps/ctrlProp88.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 Id="rId1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9"/>
  <sheetViews>
    <sheetView showGridLines="0" topLeftCell="B1" zoomScaleNormal="100" zoomScaleSheetLayoutView="100" zoomScalePageLayoutView="110" workbookViewId="0">
      <selection activeCell="B9" sqref="B9:C9"/>
    </sheetView>
  </sheetViews>
  <sheetFormatPr defaultColWidth="9.140625" defaultRowHeight="12"/>
  <cols>
    <col min="1" max="1" width="4.85546875" style="65" customWidth="1"/>
    <col min="2" max="2" width="15.85546875" style="65" customWidth="1"/>
    <col min="3" max="3" width="66.42578125" style="93" customWidth="1"/>
    <col min="4" max="4" width="9.140625" style="65"/>
    <col min="5" max="5" width="69.85546875" style="65" customWidth="1"/>
    <col min="6" max="16384" width="9.140625" style="65"/>
  </cols>
  <sheetData>
    <row r="1" spans="2:13">
      <c r="B1" s="240" t="s">
        <v>164</v>
      </c>
    </row>
    <row r="2" spans="2:13" s="63" customFormat="1" ht="21" customHeight="1">
      <c r="C2" s="116" t="s">
        <v>29</v>
      </c>
      <c r="D2" s="89"/>
      <c r="E2" s="89"/>
      <c r="F2" s="89"/>
      <c r="G2" s="89"/>
      <c r="H2" s="89"/>
      <c r="I2" s="64"/>
      <c r="J2" s="64"/>
      <c r="L2" s="55"/>
      <c r="M2" s="55"/>
    </row>
    <row r="3" spans="2:13" s="63" customFormat="1" ht="75.95" customHeight="1">
      <c r="C3" s="117" t="s">
        <v>117</v>
      </c>
      <c r="D3" s="89"/>
      <c r="E3" s="89"/>
      <c r="F3" s="89"/>
      <c r="G3" s="89"/>
      <c r="H3" s="89"/>
      <c r="I3" s="64"/>
      <c r="J3" s="64"/>
      <c r="L3" s="55"/>
      <c r="M3" s="55"/>
    </row>
    <row r="4" spans="2:13" s="59" customFormat="1" ht="45" customHeight="1">
      <c r="B4" s="305" t="s">
        <v>120</v>
      </c>
      <c r="C4" s="305"/>
      <c r="D4" s="90"/>
      <c r="E4" s="90"/>
      <c r="F4" s="90"/>
      <c r="G4" s="90"/>
      <c r="H4" s="90"/>
      <c r="I4" s="91"/>
      <c r="J4" s="91"/>
      <c r="L4" s="56"/>
      <c r="M4" s="56"/>
    </row>
    <row r="5" spans="2:13" ht="20.25" customHeight="1">
      <c r="B5" s="305" t="s">
        <v>21</v>
      </c>
      <c r="C5" s="305"/>
      <c r="D5" s="66"/>
      <c r="E5" s="66"/>
      <c r="F5" s="66"/>
      <c r="G5" s="66"/>
      <c r="H5" s="66"/>
      <c r="I5" s="67"/>
      <c r="J5" s="67"/>
      <c r="L5" s="57"/>
      <c r="M5" s="57"/>
    </row>
    <row r="6" spans="2:13" ht="15.75" customHeight="1">
      <c r="B6" s="306" t="s">
        <v>34</v>
      </c>
      <c r="C6" s="306"/>
      <c r="D6" s="66"/>
      <c r="E6" s="66"/>
      <c r="F6" s="66"/>
      <c r="G6" s="66"/>
      <c r="H6" s="66"/>
      <c r="I6" s="67"/>
      <c r="J6" s="67"/>
      <c r="L6" s="57"/>
      <c r="M6" s="57"/>
    </row>
    <row r="7" spans="2:13" s="63" customFormat="1" ht="24" customHeight="1">
      <c r="B7" s="306" t="s">
        <v>48</v>
      </c>
      <c r="C7" s="306"/>
      <c r="D7" s="89"/>
      <c r="E7" s="89"/>
      <c r="F7" s="89"/>
      <c r="G7" s="89"/>
      <c r="H7" s="89"/>
      <c r="I7" s="64"/>
      <c r="J7" s="64"/>
      <c r="L7" s="55"/>
      <c r="M7" s="55"/>
    </row>
    <row r="8" spans="2:13" ht="33.950000000000003" customHeight="1">
      <c r="B8" s="308" t="s">
        <v>67</v>
      </c>
      <c r="C8" s="308"/>
      <c r="D8" s="68"/>
      <c r="E8" s="68"/>
      <c r="F8" s="68"/>
      <c r="G8" s="68"/>
      <c r="H8" s="68"/>
      <c r="I8" s="67"/>
      <c r="J8" s="67"/>
      <c r="L8" s="57"/>
      <c r="M8" s="57"/>
    </row>
    <row r="9" spans="2:13" s="59" customFormat="1" ht="15" customHeight="1">
      <c r="B9" s="309" t="s">
        <v>36</v>
      </c>
      <c r="C9" s="303"/>
      <c r="D9" s="69"/>
      <c r="E9" s="69"/>
      <c r="F9" s="69"/>
      <c r="G9" s="69"/>
      <c r="H9" s="69"/>
      <c r="I9" s="69"/>
      <c r="J9" s="69"/>
      <c r="L9" s="56"/>
      <c r="M9" s="56"/>
    </row>
    <row r="10" spans="2:13" s="59" customFormat="1" ht="21" customHeight="1">
      <c r="B10" s="303" t="s">
        <v>22</v>
      </c>
      <c r="C10" s="303"/>
      <c r="D10" s="58"/>
      <c r="E10" s="58"/>
      <c r="F10" s="58"/>
      <c r="G10" s="58"/>
      <c r="H10" s="58"/>
      <c r="I10" s="58"/>
      <c r="J10" s="58"/>
      <c r="L10" s="56"/>
      <c r="M10" s="56"/>
    </row>
    <row r="11" spans="2:13" s="59" customFormat="1" ht="15" customHeight="1">
      <c r="B11" s="309" t="s">
        <v>37</v>
      </c>
      <c r="C11" s="309"/>
      <c r="D11" s="69"/>
      <c r="E11" s="69"/>
      <c r="F11" s="69"/>
      <c r="G11" s="69"/>
      <c r="H11" s="69"/>
      <c r="I11" s="69"/>
      <c r="J11" s="69"/>
      <c r="L11" s="56"/>
      <c r="M11" s="56"/>
    </row>
    <row r="12" spans="2:13" s="59" customFormat="1" ht="21" customHeight="1">
      <c r="B12" s="303" t="s">
        <v>45</v>
      </c>
      <c r="C12" s="303"/>
      <c r="D12" s="58"/>
      <c r="E12" s="58"/>
      <c r="F12" s="58"/>
      <c r="G12" s="58"/>
      <c r="H12" s="58"/>
      <c r="I12" s="58"/>
      <c r="J12" s="58"/>
      <c r="L12" s="56"/>
      <c r="M12" s="56"/>
    </row>
    <row r="13" spans="2:13" s="59" customFormat="1" ht="15" customHeight="1">
      <c r="B13" s="309" t="s">
        <v>41</v>
      </c>
      <c r="C13" s="309"/>
      <c r="D13" s="58"/>
      <c r="E13" s="58"/>
      <c r="F13" s="58"/>
      <c r="G13" s="58"/>
      <c r="H13" s="58"/>
      <c r="I13" s="58"/>
      <c r="J13" s="58"/>
      <c r="L13" s="56"/>
      <c r="M13" s="56"/>
    </row>
    <row r="14" spans="2:13" s="59" customFormat="1" ht="21" customHeight="1">
      <c r="B14" s="303" t="s">
        <v>30</v>
      </c>
      <c r="C14" s="303"/>
      <c r="D14" s="58"/>
      <c r="E14" s="58"/>
      <c r="F14" s="58"/>
      <c r="G14" s="58"/>
      <c r="H14" s="58"/>
      <c r="I14" s="58"/>
      <c r="J14" s="58"/>
      <c r="L14" s="56"/>
      <c r="M14" s="56"/>
    </row>
    <row r="15" spans="2:13" s="59" customFormat="1" ht="15" customHeight="1">
      <c r="B15" s="309" t="s">
        <v>38</v>
      </c>
      <c r="C15" s="309"/>
      <c r="D15" s="58"/>
      <c r="E15" s="58"/>
      <c r="F15" s="58"/>
      <c r="G15" s="58"/>
      <c r="H15" s="58"/>
      <c r="I15" s="58"/>
      <c r="J15" s="58"/>
      <c r="L15" s="56"/>
      <c r="M15" s="56"/>
    </row>
    <row r="16" spans="2:13" s="59" customFormat="1" ht="21" customHeight="1">
      <c r="B16" s="303" t="s">
        <v>23</v>
      </c>
      <c r="C16" s="303"/>
      <c r="D16" s="58"/>
      <c r="E16" s="58"/>
      <c r="F16" s="58"/>
      <c r="G16" s="58"/>
      <c r="H16" s="58"/>
      <c r="I16" s="58"/>
      <c r="J16" s="58"/>
      <c r="L16" s="56"/>
      <c r="M16" s="56"/>
    </row>
    <row r="17" spans="2:13" s="59" customFormat="1" ht="15" customHeight="1">
      <c r="B17" s="309" t="s">
        <v>39</v>
      </c>
      <c r="C17" s="309"/>
      <c r="D17" s="58"/>
      <c r="E17" s="58"/>
      <c r="F17" s="58"/>
      <c r="G17" s="58"/>
      <c r="H17" s="58"/>
      <c r="I17" s="58"/>
      <c r="J17" s="58"/>
      <c r="L17" s="56"/>
      <c r="M17" s="56"/>
    </row>
    <row r="18" spans="2:13" s="59" customFormat="1" ht="43.5" customHeight="1">
      <c r="B18" s="303" t="s">
        <v>54</v>
      </c>
      <c r="C18" s="303"/>
      <c r="D18" s="58"/>
      <c r="E18" s="58"/>
      <c r="F18" s="58"/>
      <c r="G18" s="58"/>
      <c r="H18" s="58"/>
      <c r="I18" s="58"/>
      <c r="J18" s="58"/>
      <c r="L18" s="56"/>
      <c r="M18" s="56"/>
    </row>
    <row r="19" spans="2:13" s="59" customFormat="1" ht="15" customHeight="1">
      <c r="B19" s="307" t="s">
        <v>40</v>
      </c>
      <c r="C19" s="307"/>
      <c r="D19" s="70"/>
      <c r="E19" s="70"/>
      <c r="F19" s="70"/>
      <c r="G19" s="70"/>
      <c r="H19" s="70"/>
      <c r="I19" s="91"/>
      <c r="J19" s="91"/>
      <c r="L19" s="56"/>
      <c r="M19" s="56"/>
    </row>
    <row r="20" spans="2:13" s="59" customFormat="1" ht="48" customHeight="1">
      <c r="B20" s="302" t="s">
        <v>74</v>
      </c>
      <c r="C20" s="302"/>
      <c r="D20" s="70"/>
      <c r="E20" s="70"/>
      <c r="F20" s="70"/>
      <c r="G20" s="70"/>
      <c r="H20" s="70"/>
      <c r="I20" s="91"/>
      <c r="J20" s="91"/>
      <c r="L20" s="56"/>
      <c r="M20" s="56"/>
    </row>
    <row r="21" spans="2:13" s="59" customFormat="1" ht="21" customHeight="1">
      <c r="B21" s="303" t="s">
        <v>46</v>
      </c>
      <c r="C21" s="303"/>
      <c r="D21" s="58"/>
      <c r="E21" s="58"/>
      <c r="F21" s="58"/>
      <c r="G21" s="58"/>
      <c r="H21" s="58"/>
      <c r="I21" s="58"/>
      <c r="J21" s="58"/>
      <c r="L21" s="56"/>
      <c r="M21" s="56"/>
    </row>
    <row r="22" spans="2:13" s="59" customFormat="1" ht="37.5" customHeight="1">
      <c r="B22" s="304" t="s">
        <v>126</v>
      </c>
      <c r="C22" s="304"/>
      <c r="D22" s="58"/>
      <c r="E22" s="58"/>
      <c r="F22" s="58"/>
      <c r="G22" s="58"/>
      <c r="H22" s="58"/>
      <c r="I22" s="58"/>
      <c r="J22" s="58"/>
      <c r="L22" s="56"/>
      <c r="M22" s="56"/>
    </row>
    <row r="23" spans="2:13" s="80" customFormat="1" ht="21" customHeight="1">
      <c r="B23" s="310" t="s">
        <v>14</v>
      </c>
      <c r="C23" s="311"/>
      <c r="D23" s="81"/>
      <c r="E23" s="81"/>
      <c r="F23" s="81"/>
      <c r="G23" s="81"/>
      <c r="H23" s="81"/>
      <c r="I23" s="81"/>
      <c r="J23" s="81"/>
      <c r="L23" s="82"/>
      <c r="M23" s="82"/>
    </row>
    <row r="24" spans="2:13" s="72" customFormat="1" ht="12" customHeight="1">
      <c r="B24" s="313"/>
      <c r="C24" s="313"/>
      <c r="D24" s="71"/>
      <c r="E24" s="71"/>
      <c r="F24" s="71"/>
      <c r="G24" s="71"/>
      <c r="H24" s="71"/>
      <c r="I24" s="71"/>
      <c r="J24" s="71"/>
      <c r="L24" s="60"/>
      <c r="M24" s="60"/>
    </row>
    <row r="25" spans="2:13" s="73" customFormat="1" ht="18" customHeight="1">
      <c r="B25" s="309" t="s">
        <v>75</v>
      </c>
      <c r="C25" s="309"/>
      <c r="D25" s="74"/>
      <c r="E25" s="74"/>
      <c r="F25" s="74"/>
      <c r="G25" s="74"/>
      <c r="H25" s="74"/>
      <c r="I25" s="74"/>
      <c r="J25" s="74"/>
      <c r="L25" s="61"/>
      <c r="M25" s="61"/>
    </row>
    <row r="26" spans="2:13" s="59" customFormat="1" ht="86.1" customHeight="1">
      <c r="B26" s="305" t="s">
        <v>127</v>
      </c>
      <c r="C26" s="305"/>
      <c r="D26" s="58"/>
      <c r="E26" s="95"/>
      <c r="F26" s="58"/>
      <c r="G26" s="58"/>
      <c r="H26" s="58"/>
      <c r="I26" s="58"/>
      <c r="J26" s="58"/>
      <c r="L26" s="56"/>
      <c r="M26" s="56"/>
    </row>
    <row r="27" spans="2:13" s="59" customFormat="1" ht="59.1" customHeight="1">
      <c r="B27" s="314" t="s">
        <v>76</v>
      </c>
      <c r="C27" s="305"/>
      <c r="D27" s="58"/>
      <c r="E27" s="95"/>
      <c r="F27" s="58"/>
      <c r="G27" s="58"/>
      <c r="H27" s="58"/>
      <c r="I27" s="58"/>
      <c r="J27" s="58"/>
      <c r="L27" s="56"/>
      <c r="M27" s="56"/>
    </row>
    <row r="28" spans="2:13" s="59" customFormat="1" ht="64.5" customHeight="1">
      <c r="B28" s="314" t="s">
        <v>77</v>
      </c>
      <c r="C28" s="305"/>
      <c r="D28" s="58"/>
      <c r="E28" s="95"/>
      <c r="F28" s="58"/>
      <c r="G28" s="58"/>
      <c r="H28" s="58"/>
      <c r="I28" s="58"/>
      <c r="J28" s="58"/>
      <c r="L28" s="56"/>
      <c r="M28" s="56"/>
    </row>
    <row r="29" spans="2:13" s="59" customFormat="1" ht="18" customHeight="1">
      <c r="B29" s="314" t="s">
        <v>57</v>
      </c>
      <c r="C29" s="305"/>
      <c r="D29" s="58"/>
      <c r="E29" s="95"/>
      <c r="F29" s="58"/>
      <c r="G29" s="58"/>
      <c r="H29" s="58"/>
      <c r="I29" s="58"/>
      <c r="J29" s="58"/>
      <c r="L29" s="56"/>
      <c r="M29" s="56"/>
    </row>
    <row r="30" spans="2:13" s="59" customFormat="1" ht="4.5" customHeight="1">
      <c r="B30" s="88"/>
      <c r="C30" s="88"/>
      <c r="D30" s="58"/>
      <c r="F30" s="58"/>
      <c r="G30" s="58"/>
      <c r="H30" s="58"/>
      <c r="I30" s="58"/>
      <c r="J30" s="58"/>
      <c r="L30" s="56"/>
      <c r="M30" s="56"/>
    </row>
    <row r="31" spans="2:13" s="59" customFormat="1" ht="48.75" customHeight="1">
      <c r="B31" s="305" t="s">
        <v>55</v>
      </c>
      <c r="C31" s="305"/>
      <c r="D31" s="58"/>
      <c r="F31" s="58"/>
      <c r="G31" s="58"/>
      <c r="H31" s="58"/>
      <c r="I31" s="58"/>
      <c r="J31" s="58"/>
      <c r="L31" s="56"/>
      <c r="M31" s="56"/>
    </row>
    <row r="32" spans="2:13" s="59" customFormat="1" ht="32.25" customHeight="1">
      <c r="B32" s="305" t="s">
        <v>24</v>
      </c>
      <c r="C32" s="305"/>
      <c r="D32" s="58"/>
      <c r="F32" s="58"/>
      <c r="G32" s="58"/>
      <c r="H32" s="58"/>
      <c r="I32" s="58"/>
      <c r="J32" s="58"/>
      <c r="L32" s="56"/>
      <c r="M32" s="56"/>
    </row>
    <row r="33" spans="2:40" s="73" customFormat="1" ht="18" customHeight="1">
      <c r="B33" s="309" t="s">
        <v>49</v>
      </c>
      <c r="C33" s="309"/>
      <c r="D33" s="74"/>
      <c r="F33" s="74"/>
      <c r="G33" s="74"/>
      <c r="H33" s="74"/>
      <c r="I33" s="74"/>
      <c r="J33" s="74"/>
      <c r="L33" s="61"/>
      <c r="M33" s="61"/>
    </row>
    <row r="34" spans="2:40" s="59" customFormat="1" ht="175.5" customHeight="1">
      <c r="B34" s="305" t="s">
        <v>80</v>
      </c>
      <c r="C34" s="305"/>
      <c r="L34" s="56"/>
      <c r="M34" s="56"/>
    </row>
    <row r="35" spans="2:40" s="73" customFormat="1" ht="18" customHeight="1">
      <c r="B35" s="309" t="s">
        <v>62</v>
      </c>
      <c r="C35" s="309"/>
      <c r="D35" s="74"/>
      <c r="E35" s="74"/>
      <c r="F35" s="74"/>
      <c r="G35" s="74"/>
      <c r="H35" s="74"/>
      <c r="I35" s="74"/>
      <c r="J35" s="74"/>
      <c r="L35" s="61"/>
      <c r="M35" s="61"/>
    </row>
    <row r="36" spans="2:40" s="59" customFormat="1" ht="161.1" customHeight="1">
      <c r="B36" s="318" t="s">
        <v>121</v>
      </c>
      <c r="C36" s="318"/>
      <c r="L36" s="56"/>
      <c r="M36" s="56"/>
    </row>
    <row r="37" spans="2:40" s="59" customFormat="1" ht="16.5" customHeight="1">
      <c r="B37" s="88"/>
      <c r="C37" s="88"/>
      <c r="L37" s="56"/>
      <c r="M37" s="56"/>
    </row>
    <row r="38" spans="2:40" s="72" customFormat="1" ht="26.1" customHeight="1">
      <c r="B38" s="310" t="s">
        <v>112</v>
      </c>
      <c r="C38" s="311"/>
      <c r="D38" s="130"/>
      <c r="E38" s="71"/>
      <c r="F38" s="71"/>
      <c r="G38" s="71"/>
      <c r="H38" s="71"/>
      <c r="I38" s="71"/>
      <c r="J38" s="71"/>
      <c r="L38" s="60"/>
      <c r="M38" s="60"/>
    </row>
    <row r="39" spans="2:40" s="59" customFormat="1" ht="16.5" customHeight="1">
      <c r="B39" s="88"/>
      <c r="C39" s="88"/>
      <c r="L39" s="56"/>
      <c r="M39" s="56"/>
    </row>
    <row r="40" spans="2:40" s="59" customFormat="1" ht="89.1" customHeight="1">
      <c r="B40" s="305" t="s">
        <v>122</v>
      </c>
      <c r="C40" s="312"/>
      <c r="L40" s="56"/>
      <c r="M40" s="56"/>
    </row>
    <row r="41" spans="2:40" s="59" customFormat="1" ht="16.5" customHeight="1">
      <c r="B41" s="88"/>
      <c r="C41" s="88"/>
      <c r="L41" s="56"/>
      <c r="M41" s="56"/>
    </row>
    <row r="42" spans="2:40" s="72" customFormat="1" ht="21" customHeight="1">
      <c r="B42" s="310" t="s">
        <v>128</v>
      </c>
      <c r="C42" s="311"/>
      <c r="D42" s="130"/>
      <c r="E42" s="71"/>
      <c r="F42" s="71"/>
      <c r="G42" s="71"/>
      <c r="H42" s="71"/>
      <c r="I42" s="71"/>
      <c r="J42" s="71"/>
      <c r="L42" s="60"/>
      <c r="M42" s="60"/>
    </row>
    <row r="43" spans="2:40" s="76" customFormat="1" ht="12" customHeight="1">
      <c r="B43" s="327"/>
      <c r="C43" s="327"/>
      <c r="D43" s="59"/>
      <c r="E43" s="59"/>
      <c r="F43" s="59"/>
      <c r="G43" s="59"/>
      <c r="H43" s="59"/>
      <c r="I43" s="59"/>
      <c r="J43" s="59"/>
      <c r="K43" s="59"/>
      <c r="L43" s="56"/>
      <c r="M43" s="56"/>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2:40" s="73" customFormat="1" ht="18" customHeight="1">
      <c r="B44" s="309" t="s">
        <v>50</v>
      </c>
      <c r="C44" s="309"/>
      <c r="D44" s="74"/>
      <c r="E44" s="74"/>
      <c r="F44" s="74"/>
      <c r="G44" s="74"/>
      <c r="H44" s="74"/>
      <c r="I44" s="74"/>
      <c r="J44" s="74"/>
      <c r="L44" s="61"/>
      <c r="M44" s="61"/>
    </row>
    <row r="45" spans="2:40" s="77" customFormat="1" ht="63.75" customHeight="1">
      <c r="B45" s="305" t="s">
        <v>129</v>
      </c>
      <c r="C45" s="305"/>
      <c r="L45" s="78"/>
      <c r="M45" s="78"/>
    </row>
    <row r="46" spans="2:40" s="72" customFormat="1" ht="36" customHeight="1">
      <c r="B46" s="310" t="s">
        <v>123</v>
      </c>
      <c r="C46" s="311"/>
      <c r="D46" s="130"/>
      <c r="E46" s="71"/>
      <c r="F46" s="71"/>
      <c r="G46" s="71"/>
      <c r="H46" s="71"/>
      <c r="I46" s="71"/>
      <c r="J46" s="71"/>
      <c r="L46" s="60"/>
      <c r="M46" s="60"/>
    </row>
    <row r="47" spans="2:40" s="72" customFormat="1" ht="9.9499999999999993" customHeight="1">
      <c r="B47" s="243"/>
      <c r="C47" s="244"/>
      <c r="D47" s="71"/>
      <c r="E47" s="71"/>
      <c r="F47" s="71"/>
      <c r="G47" s="71"/>
      <c r="H47" s="71"/>
      <c r="I47" s="71"/>
      <c r="J47" s="71"/>
      <c r="L47" s="60"/>
      <c r="M47" s="60"/>
    </row>
    <row r="48" spans="2:40" s="77" customFormat="1" ht="84" customHeight="1">
      <c r="B48" s="305" t="s">
        <v>130</v>
      </c>
      <c r="C48" s="312"/>
      <c r="L48" s="78"/>
      <c r="M48" s="78"/>
    </row>
    <row r="49" spans="1:40" s="86" customFormat="1" ht="27" customHeight="1">
      <c r="B49" s="329" t="s">
        <v>25</v>
      </c>
      <c r="C49" s="329"/>
      <c r="D49" s="92"/>
      <c r="E49" s="92"/>
      <c r="F49" s="92"/>
      <c r="G49" s="92"/>
      <c r="H49" s="92"/>
      <c r="I49" s="92"/>
      <c r="J49" s="92"/>
      <c r="K49" s="92"/>
      <c r="L49" s="85"/>
      <c r="M49" s="85"/>
    </row>
    <row r="50" spans="1:40" s="59" customFormat="1" ht="64.5" customHeight="1">
      <c r="B50" s="305" t="s">
        <v>56</v>
      </c>
      <c r="C50" s="305"/>
      <c r="L50" s="56"/>
      <c r="M50" s="56"/>
    </row>
    <row r="51" spans="1:40" s="59" customFormat="1" ht="18.75" customHeight="1">
      <c r="B51" s="305" t="s">
        <v>26</v>
      </c>
      <c r="C51" s="305"/>
      <c r="L51" s="56"/>
      <c r="M51" s="56"/>
    </row>
    <row r="52" spans="1:40" s="46" customFormat="1" ht="27" customHeight="1">
      <c r="B52" s="328" t="s">
        <v>27</v>
      </c>
      <c r="C52" s="328"/>
      <c r="D52" s="92"/>
      <c r="E52" s="92"/>
      <c r="F52" s="92"/>
      <c r="G52" s="92"/>
      <c r="H52" s="92"/>
      <c r="I52" s="92"/>
      <c r="J52" s="92"/>
      <c r="K52" s="92"/>
      <c r="L52" s="87"/>
      <c r="M52" s="87"/>
    </row>
    <row r="53" spans="1:40" s="75" customFormat="1" ht="52.7" customHeight="1">
      <c r="B53" s="305" t="s">
        <v>124</v>
      </c>
      <c r="C53" s="305"/>
      <c r="L53" s="62"/>
      <c r="M53" s="62"/>
    </row>
    <row r="54" spans="1:40" s="75" customFormat="1" ht="7.5" customHeight="1">
      <c r="B54" s="88"/>
      <c r="C54" s="88"/>
      <c r="L54" s="62"/>
      <c r="M54" s="62"/>
    </row>
    <row r="55" spans="1:40" s="83" customFormat="1" ht="15.75" customHeight="1">
      <c r="B55" s="306" t="s">
        <v>35</v>
      </c>
      <c r="C55" s="306"/>
      <c r="L55" s="84"/>
      <c r="M55" s="84"/>
    </row>
    <row r="56" spans="1:40" ht="30" customHeight="1">
      <c r="B56" s="306" t="s">
        <v>118</v>
      </c>
      <c r="C56" s="306"/>
      <c r="D56" s="79"/>
      <c r="E56" s="79"/>
      <c r="F56" s="79"/>
      <c r="G56" s="79"/>
      <c r="H56" s="79"/>
      <c r="I56" s="79"/>
      <c r="J56" s="79"/>
      <c r="K56" s="79"/>
      <c r="L56" s="57"/>
      <c r="M56" s="57"/>
    </row>
    <row r="57" spans="1:40" s="59" customFormat="1" ht="38.25" customHeight="1">
      <c r="B57" s="305" t="s">
        <v>31</v>
      </c>
      <c r="C57" s="305"/>
    </row>
    <row r="58" spans="1:40" s="72" customFormat="1" ht="21" customHeight="1">
      <c r="B58" s="315" t="s">
        <v>73</v>
      </c>
      <c r="C58" s="316"/>
      <c r="D58" s="130"/>
      <c r="E58" s="71"/>
      <c r="F58" s="71"/>
      <c r="G58" s="71"/>
      <c r="H58" s="71"/>
      <c r="I58" s="71"/>
      <c r="J58" s="71"/>
      <c r="L58" s="60"/>
      <c r="M58" s="60"/>
    </row>
    <row r="59" spans="1:40" s="76" customFormat="1" ht="12" customHeight="1">
      <c r="B59" s="317"/>
      <c r="C59" s="317"/>
      <c r="D59" s="59"/>
      <c r="E59" s="59"/>
      <c r="F59" s="59"/>
      <c r="G59" s="59"/>
      <c r="H59" s="59"/>
      <c r="I59" s="59"/>
      <c r="J59" s="59"/>
      <c r="K59" s="59"/>
      <c r="L59" s="56"/>
      <c r="M59" s="56"/>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row>
    <row r="60" spans="1:40" s="59" customFormat="1" ht="36.6" customHeight="1">
      <c r="B60" s="305" t="s">
        <v>159</v>
      </c>
      <c r="C60" s="305"/>
    </row>
    <row r="61" spans="1:40" s="72" customFormat="1" ht="21" customHeight="1">
      <c r="A61" s="131"/>
      <c r="B61" s="320" t="s">
        <v>28</v>
      </c>
      <c r="C61" s="321"/>
      <c r="D61" s="130"/>
      <c r="E61" s="71"/>
      <c r="F61" s="71"/>
      <c r="G61" s="71"/>
      <c r="H61" s="71"/>
      <c r="I61" s="71"/>
      <c r="J61" s="71"/>
      <c r="L61" s="60"/>
      <c r="M61" s="60"/>
    </row>
    <row r="62" spans="1:40" s="76" customFormat="1" ht="12" customHeight="1">
      <c r="B62" s="317"/>
      <c r="C62" s="317"/>
      <c r="D62" s="59"/>
      <c r="E62" s="59"/>
      <c r="F62" s="59"/>
      <c r="G62" s="59"/>
      <c r="H62" s="59"/>
      <c r="I62" s="59"/>
      <c r="J62" s="59"/>
      <c r="K62" s="59"/>
      <c r="L62" s="56"/>
      <c r="M62" s="56"/>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row>
    <row r="63" spans="1:40" s="73" customFormat="1" ht="18" customHeight="1">
      <c r="B63" s="309" t="s">
        <v>32</v>
      </c>
      <c r="C63" s="309"/>
      <c r="D63" s="74"/>
      <c r="E63" s="74"/>
      <c r="F63" s="74"/>
      <c r="G63" s="74"/>
      <c r="H63" s="74"/>
      <c r="I63" s="74"/>
      <c r="J63" s="74"/>
      <c r="L63" s="61"/>
      <c r="M63" s="61"/>
    </row>
    <row r="64" spans="1:40" s="59" customFormat="1" ht="41.25" customHeight="1">
      <c r="B64" s="305" t="s">
        <v>47</v>
      </c>
      <c r="C64" s="305"/>
    </row>
    <row r="65" spans="1:40" s="73" customFormat="1" ht="18" customHeight="1">
      <c r="B65" s="309" t="s">
        <v>78</v>
      </c>
      <c r="C65" s="309"/>
      <c r="D65" s="74"/>
      <c r="E65" s="74"/>
      <c r="F65" s="74"/>
      <c r="G65" s="74"/>
      <c r="H65" s="74"/>
      <c r="I65" s="74"/>
      <c r="J65" s="74"/>
      <c r="L65" s="61"/>
      <c r="M65" s="61"/>
    </row>
    <row r="66" spans="1:40" s="73" customFormat="1" ht="18.75" customHeight="1">
      <c r="B66" s="303" t="s">
        <v>33</v>
      </c>
      <c r="C66" s="303"/>
      <c r="D66" s="74"/>
      <c r="F66" s="74"/>
      <c r="G66" s="74"/>
      <c r="H66" s="74"/>
      <c r="I66" s="74"/>
      <c r="J66" s="74"/>
      <c r="L66" s="61"/>
      <c r="M66" s="61"/>
    </row>
    <row r="67" spans="1:40" s="59" customFormat="1" ht="55.5" customHeight="1">
      <c r="B67" s="319" t="s">
        <v>79</v>
      </c>
      <c r="C67" s="319"/>
    </row>
    <row r="69" spans="1:40" s="72" customFormat="1" ht="21" customHeight="1">
      <c r="A69" s="131"/>
      <c r="B69" s="322" t="s">
        <v>152</v>
      </c>
      <c r="C69" s="323"/>
      <c r="D69" s="130"/>
      <c r="E69" s="71"/>
      <c r="F69" s="71"/>
      <c r="G69" s="71"/>
      <c r="H69" s="71"/>
      <c r="I69" s="71"/>
      <c r="J69" s="71"/>
      <c r="L69" s="60"/>
      <c r="M69" s="60"/>
    </row>
    <row r="70" spans="1:40" s="59" customFormat="1" ht="16.5" customHeight="1">
      <c r="B70" s="88"/>
      <c r="C70" s="88"/>
    </row>
    <row r="71" spans="1:40" s="59" customFormat="1" ht="185.45" customHeight="1">
      <c r="B71" s="305" t="s">
        <v>153</v>
      </c>
      <c r="C71" s="312"/>
    </row>
    <row r="73" spans="1:40" s="72" customFormat="1" ht="21" customHeight="1">
      <c r="A73" s="131"/>
      <c r="B73" s="322" t="s">
        <v>150</v>
      </c>
      <c r="C73" s="323"/>
      <c r="D73" s="130"/>
      <c r="E73" s="71"/>
      <c r="F73" s="71"/>
      <c r="G73" s="71"/>
      <c r="H73" s="71"/>
      <c r="I73" s="71"/>
      <c r="J73" s="71"/>
      <c r="L73" s="60"/>
      <c r="M73" s="60"/>
    </row>
    <row r="74" spans="1:40" s="76" customFormat="1" ht="12" customHeight="1">
      <c r="B74" s="317"/>
      <c r="C74" s="317"/>
      <c r="D74" s="59"/>
      <c r="E74" s="59"/>
      <c r="F74" s="59"/>
      <c r="G74" s="59"/>
      <c r="H74" s="59"/>
      <c r="I74" s="59"/>
      <c r="J74" s="59"/>
      <c r="K74" s="59"/>
      <c r="L74" s="56"/>
      <c r="M74" s="56"/>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row>
    <row r="75" spans="1:40" s="73" customFormat="1" ht="18" customHeight="1">
      <c r="B75" s="309" t="s">
        <v>110</v>
      </c>
      <c r="C75" s="309"/>
      <c r="D75" s="74"/>
      <c r="E75" s="74"/>
      <c r="F75" s="74"/>
      <c r="G75" s="74"/>
      <c r="H75" s="74"/>
      <c r="I75" s="74"/>
      <c r="J75" s="74"/>
      <c r="L75" s="61"/>
      <c r="M75" s="61"/>
    </row>
    <row r="76" spans="1:40" s="59" customFormat="1" ht="39.6" customHeight="1">
      <c r="B76" s="305" t="s">
        <v>125</v>
      </c>
      <c r="C76" s="305"/>
    </row>
    <row r="77" spans="1:40" s="59" customFormat="1" ht="12.6" customHeight="1">
      <c r="B77" s="319"/>
      <c r="C77" s="319"/>
    </row>
    <row r="78" spans="1:40" s="73" customFormat="1" ht="18" customHeight="1">
      <c r="B78" s="309" t="s">
        <v>111</v>
      </c>
      <c r="C78" s="309"/>
      <c r="D78" s="74"/>
      <c r="E78" s="74"/>
      <c r="F78" s="74"/>
      <c r="G78" s="74"/>
      <c r="H78" s="74"/>
      <c r="I78" s="74"/>
      <c r="J78" s="74"/>
      <c r="L78" s="61"/>
      <c r="M78" s="61"/>
    </row>
    <row r="79" spans="1:40" s="59" customFormat="1" ht="25.5" customHeight="1">
      <c r="B79" s="318" t="s">
        <v>154</v>
      </c>
      <c r="C79" s="318"/>
    </row>
    <row r="80" spans="1:40" s="59" customFormat="1" ht="9" customHeight="1">
      <c r="B80" s="305"/>
      <c r="C80" s="312"/>
    </row>
    <row r="81" spans="2:13" s="73" customFormat="1" ht="26.1" customHeight="1">
      <c r="B81" s="303" t="s">
        <v>113</v>
      </c>
      <c r="C81" s="303"/>
      <c r="D81" s="74"/>
      <c r="E81" s="74"/>
      <c r="F81" s="74"/>
      <c r="G81" s="74"/>
      <c r="H81" s="74"/>
      <c r="I81" s="74"/>
      <c r="J81" s="74"/>
      <c r="L81" s="61"/>
      <c r="M81" s="61"/>
    </row>
    <row r="82" spans="2:13" s="73" customFormat="1" ht="27.6" customHeight="1">
      <c r="B82" s="303" t="s">
        <v>157</v>
      </c>
      <c r="C82" s="312"/>
      <c r="D82" s="292"/>
      <c r="E82" s="292"/>
      <c r="F82" s="74"/>
      <c r="G82" s="74"/>
      <c r="H82" s="74"/>
      <c r="I82" s="74"/>
      <c r="J82" s="74"/>
      <c r="L82" s="61"/>
      <c r="M82" s="61"/>
    </row>
    <row r="83" spans="2:13" s="73" customFormat="1" ht="27.6" customHeight="1">
      <c r="B83" s="309" t="s">
        <v>156</v>
      </c>
      <c r="C83" s="325"/>
      <c r="D83" s="292"/>
      <c r="E83" s="292"/>
      <c r="F83" s="74"/>
      <c r="G83" s="74"/>
      <c r="H83" s="74"/>
      <c r="I83" s="74"/>
      <c r="J83" s="74"/>
      <c r="L83" s="61"/>
      <c r="M83" s="61"/>
    </row>
    <row r="84" spans="2:13" s="73" customFormat="1" ht="49.5" customHeight="1">
      <c r="B84" s="303" t="s">
        <v>158</v>
      </c>
      <c r="C84" s="326"/>
      <c r="D84" s="292"/>
      <c r="E84" s="292"/>
      <c r="F84" s="74"/>
      <c r="G84" s="74"/>
      <c r="H84" s="74"/>
      <c r="I84" s="74"/>
      <c r="J84" s="74"/>
      <c r="L84" s="61"/>
      <c r="M84" s="61"/>
    </row>
    <row r="85" spans="2:13" s="83" customFormat="1" ht="15.75" customHeight="1">
      <c r="B85" s="306" t="s">
        <v>65</v>
      </c>
      <c r="C85" s="306"/>
      <c r="L85" s="84"/>
      <c r="M85" s="84"/>
    </row>
    <row r="86" spans="2:13" ht="30" customHeight="1">
      <c r="B86" s="306" t="s">
        <v>66</v>
      </c>
      <c r="C86" s="306"/>
      <c r="D86" s="79"/>
      <c r="E86" s="79"/>
      <c r="F86" s="79"/>
      <c r="G86" s="79"/>
      <c r="H86" s="79"/>
      <c r="I86" s="79"/>
      <c r="J86" s="79"/>
      <c r="K86" s="79"/>
      <c r="L86" s="57"/>
      <c r="M86" s="57"/>
    </row>
    <row r="87" spans="2:13">
      <c r="B87" s="324" t="s">
        <v>55</v>
      </c>
      <c r="C87" s="324"/>
    </row>
    <row r="88" spans="2:13">
      <c r="B88" s="324"/>
      <c r="C88" s="324"/>
    </row>
    <row r="89" spans="2:13">
      <c r="B89" s="324"/>
      <c r="C89" s="324"/>
    </row>
  </sheetData>
  <sheetProtection algorithmName="SHA-512" hashValue="hUh6Sk0+zlXgK5X+fau2ak49P2tAfeOZTfKlhaq9KNqZfWLo/fF90BZfIWJpCvQcfMBv9y+ijxdS7+Ak2GFOUA==" saltValue="s0D43IZHm8XKQR8oTwP+BA==" spinCount="100000" sheet="1" objects="1" scenarios="1"/>
  <mergeCells count="75">
    <mergeCell ref="B53:C53"/>
    <mergeCell ref="B55:C55"/>
    <mergeCell ref="B56:C56"/>
    <mergeCell ref="B57:C57"/>
    <mergeCell ref="B33:C33"/>
    <mergeCell ref="B34:C34"/>
    <mergeCell ref="B35:C35"/>
    <mergeCell ref="B36:C36"/>
    <mergeCell ref="B42:C42"/>
    <mergeCell ref="B43:C43"/>
    <mergeCell ref="B44:C44"/>
    <mergeCell ref="B38:C38"/>
    <mergeCell ref="B40:C40"/>
    <mergeCell ref="B52:C52"/>
    <mergeCell ref="B45:C45"/>
    <mergeCell ref="B49:C49"/>
    <mergeCell ref="B82:C82"/>
    <mergeCell ref="B69:C69"/>
    <mergeCell ref="B71:C71"/>
    <mergeCell ref="B86:C86"/>
    <mergeCell ref="B87:C89"/>
    <mergeCell ref="B85:C85"/>
    <mergeCell ref="B83:C83"/>
    <mergeCell ref="B73:C73"/>
    <mergeCell ref="B74:C74"/>
    <mergeCell ref="B75:C75"/>
    <mergeCell ref="B84:C84"/>
    <mergeCell ref="B58:C58"/>
    <mergeCell ref="B59:C59"/>
    <mergeCell ref="B60:C60"/>
    <mergeCell ref="B81:C81"/>
    <mergeCell ref="B76:C76"/>
    <mergeCell ref="B78:C78"/>
    <mergeCell ref="B79:C79"/>
    <mergeCell ref="B77:C77"/>
    <mergeCell ref="B80:C80"/>
    <mergeCell ref="B65:C65"/>
    <mergeCell ref="B66:C66"/>
    <mergeCell ref="B67:C67"/>
    <mergeCell ref="B61:C61"/>
    <mergeCell ref="B62:C62"/>
    <mergeCell ref="B63:C63"/>
    <mergeCell ref="B64:C64"/>
    <mergeCell ref="B16:C16"/>
    <mergeCell ref="B17:C17"/>
    <mergeCell ref="B18:C18"/>
    <mergeCell ref="B50:C50"/>
    <mergeCell ref="B51:C51"/>
    <mergeCell ref="B46:C46"/>
    <mergeCell ref="B48:C48"/>
    <mergeCell ref="B23:C23"/>
    <mergeCell ref="B24:C24"/>
    <mergeCell ref="B25:C25"/>
    <mergeCell ref="B27:C27"/>
    <mergeCell ref="B28:C28"/>
    <mergeCell ref="B32:C32"/>
    <mergeCell ref="B29:C29"/>
    <mergeCell ref="B31:C31"/>
    <mergeCell ref="B26:C26"/>
    <mergeCell ref="B20:C20"/>
    <mergeCell ref="B21:C21"/>
    <mergeCell ref="B22:C22"/>
    <mergeCell ref="B4:C4"/>
    <mergeCell ref="B5:C5"/>
    <mergeCell ref="B6:C6"/>
    <mergeCell ref="B7:C7"/>
    <mergeCell ref="B19:C19"/>
    <mergeCell ref="B8:C8"/>
    <mergeCell ref="B9:C9"/>
    <mergeCell ref="B10:C10"/>
    <mergeCell ref="B11:C11"/>
    <mergeCell ref="B12:C12"/>
    <mergeCell ref="B13:C13"/>
    <mergeCell ref="B14:C14"/>
    <mergeCell ref="B15:C15"/>
  </mergeCells>
  <pageMargins left="0.59055118110236227" right="0.59055118110236227" top="0.78740157480314965" bottom="0.47244094488188981" header="0.31496062992125984" footer="0.31496062992125984"/>
  <pageSetup paperSize="9" scale="85" orientation="portrait" r:id="rId1"/>
  <rowBreaks count="2" manualBreakCount="2">
    <brk id="22" max="2" man="1"/>
    <brk id="36" max="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B435"/>
  <sheetViews>
    <sheetView showGridLines="0" tabSelected="1" topLeftCell="A41" zoomScaleNormal="100" zoomScaleSheetLayoutView="55" zoomScalePageLayoutView="125" workbookViewId="0">
      <selection activeCell="H52" sqref="H52"/>
    </sheetView>
  </sheetViews>
  <sheetFormatPr defaultColWidth="4.140625" defaultRowHeight="0" customHeight="1" zeroHeight="1"/>
  <cols>
    <col min="1" max="1" width="5.85546875" style="10" customWidth="1"/>
    <col min="2" max="2" width="4.85546875" style="2" customWidth="1"/>
    <col min="3" max="3" width="7.140625" style="2" customWidth="1"/>
    <col min="4" max="4" width="11.85546875" style="2" customWidth="1"/>
    <col min="5" max="5" width="2.140625" style="2" customWidth="1"/>
    <col min="6" max="7" width="12.42578125" style="2" customWidth="1"/>
    <col min="8" max="8" width="11.140625" style="2" customWidth="1"/>
    <col min="9" max="9" width="14.140625" style="2" customWidth="1"/>
    <col min="10" max="10" width="2.42578125" style="2" customWidth="1"/>
    <col min="11" max="11" width="6.5703125" style="11" customWidth="1"/>
    <col min="12" max="253" width="9.140625" style="11" customWidth="1"/>
    <col min="254" max="16384" width="4.140625" style="11"/>
  </cols>
  <sheetData>
    <row r="1" spans="1:262" ht="6" customHeight="1"/>
    <row r="2" spans="1:262" ht="21" customHeight="1">
      <c r="B2" s="360" t="str">
        <f>'1 Anvisningar'!B1</f>
        <v>Utgåva 17, 2024-05-30</v>
      </c>
      <c r="C2" s="360"/>
      <c r="D2" s="360"/>
      <c r="E2" s="50"/>
      <c r="F2" s="50"/>
      <c r="G2" s="35"/>
      <c r="H2" s="35"/>
      <c r="I2" s="15"/>
      <c r="J2" s="51"/>
      <c r="K2" s="12"/>
      <c r="L2" s="12"/>
      <c r="M2" s="1"/>
    </row>
    <row r="3" spans="1:262" ht="21" customHeight="1">
      <c r="A3" s="13"/>
      <c r="B3" s="358" t="s">
        <v>48</v>
      </c>
      <c r="C3" s="358"/>
      <c r="D3" s="358"/>
      <c r="E3" s="25"/>
      <c r="H3" s="25"/>
      <c r="I3" s="25"/>
      <c r="J3" s="25"/>
      <c r="K3" s="34"/>
      <c r="L3" s="34"/>
      <c r="M3" s="34"/>
      <c r="N3" s="17"/>
      <c r="O3" s="18"/>
      <c r="P3" s="18"/>
      <c r="JB3" s="2"/>
    </row>
    <row r="4" spans="1:262" ht="36" customHeight="1">
      <c r="A4" s="13"/>
      <c r="B4" s="362" t="s">
        <v>43</v>
      </c>
      <c r="C4" s="362"/>
      <c r="D4" s="362"/>
      <c r="E4" s="362"/>
      <c r="F4" s="362"/>
      <c r="G4" s="362"/>
      <c r="H4" s="361" t="s">
        <v>0</v>
      </c>
      <c r="I4" s="361"/>
      <c r="J4" s="5"/>
      <c r="M4" s="34"/>
      <c r="N4" s="17"/>
      <c r="O4" s="18"/>
      <c r="P4" s="18"/>
      <c r="JB4" s="2"/>
    </row>
    <row r="5" spans="1:262" s="2" customFormat="1" ht="15" customHeight="1">
      <c r="A5" s="3"/>
      <c r="B5" s="334" t="s">
        <v>165</v>
      </c>
      <c r="C5" s="334"/>
      <c r="D5" s="334"/>
      <c r="E5" s="334"/>
      <c r="F5" s="334"/>
      <c r="G5" s="334"/>
      <c r="H5" s="333" t="s">
        <v>166</v>
      </c>
      <c r="I5" s="334"/>
      <c r="M5" s="1"/>
      <c r="N5" s="17"/>
      <c r="O5" s="18"/>
      <c r="P5" s="18"/>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row>
    <row r="6" spans="1:262" s="14" customFormat="1" ht="19.5" customHeight="1">
      <c r="A6" s="19"/>
      <c r="B6" s="361" t="s">
        <v>42</v>
      </c>
      <c r="C6" s="361"/>
      <c r="D6" s="361"/>
      <c r="E6" s="361"/>
      <c r="F6" s="361"/>
      <c r="G6" s="361"/>
      <c r="H6" s="361" t="s">
        <v>2</v>
      </c>
      <c r="I6" s="361"/>
      <c r="J6" s="361"/>
      <c r="M6" s="36"/>
      <c r="N6" s="36"/>
      <c r="O6" s="36"/>
      <c r="P6" s="36"/>
      <c r="Q6" s="36"/>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row>
    <row r="7" spans="1:262" s="21" customFormat="1" ht="15" customHeight="1">
      <c r="A7" s="20"/>
      <c r="B7" s="334" t="s">
        <v>167</v>
      </c>
      <c r="C7" s="334"/>
      <c r="D7" s="334"/>
      <c r="E7" s="334"/>
      <c r="F7" s="334"/>
      <c r="G7" s="334"/>
      <c r="H7" s="333" t="s">
        <v>168</v>
      </c>
      <c r="I7" s="334"/>
      <c r="N7" s="36"/>
    </row>
    <row r="8" spans="1:262" s="28" customFormat="1" ht="25.5" customHeight="1">
      <c r="A8" s="27"/>
      <c r="B8" s="24" t="s">
        <v>4</v>
      </c>
      <c r="C8" s="24"/>
      <c r="D8" s="359" t="s">
        <v>3</v>
      </c>
      <c r="E8" s="359"/>
      <c r="F8" s="359"/>
      <c r="G8" s="104"/>
      <c r="J8" s="24"/>
      <c r="K8" s="15"/>
      <c r="L8" s="15"/>
      <c r="M8" s="15"/>
      <c r="N8" s="36"/>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row>
    <row r="9" spans="1:262" s="28" customFormat="1" ht="18" customHeight="1">
      <c r="A9" s="27"/>
      <c r="B9" s="37">
        <v>2</v>
      </c>
      <c r="C9" s="2"/>
      <c r="D9" s="38" t="s">
        <v>169</v>
      </c>
      <c r="E9" s="54" t="s">
        <v>17</v>
      </c>
      <c r="F9" s="48" t="s">
        <v>170</v>
      </c>
      <c r="G9" s="104"/>
      <c r="H9" s="104"/>
      <c r="I9" s="24"/>
      <c r="J9" s="15"/>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row>
    <row r="10" spans="1:262" s="28" customFormat="1" ht="9.9499999999999993" customHeight="1">
      <c r="A10" s="27"/>
      <c r="B10" s="118"/>
      <c r="C10" s="118"/>
      <c r="D10" s="118"/>
      <c r="E10" s="118"/>
      <c r="F10" s="118"/>
      <c r="G10" s="118"/>
      <c r="H10" s="118"/>
      <c r="I10" s="118"/>
      <c r="J10" s="2"/>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row>
    <row r="11" spans="1:262" s="15" customFormat="1" ht="17.25" customHeight="1">
      <c r="A11" s="119"/>
      <c r="B11" s="335" t="s">
        <v>14</v>
      </c>
      <c r="C11" s="336"/>
      <c r="D11" s="336"/>
      <c r="E11" s="336"/>
      <c r="F11" s="336"/>
      <c r="G11" s="336"/>
      <c r="H11" s="336"/>
      <c r="I11" s="337"/>
    </row>
    <row r="12" spans="1:262" s="28" customFormat="1" ht="30.75" customHeight="1">
      <c r="A12" s="119"/>
      <c r="B12" s="338"/>
      <c r="C12" s="339"/>
      <c r="D12" s="339"/>
      <c r="E12" s="339"/>
      <c r="F12" s="340"/>
      <c r="G12" s="341" t="s">
        <v>3</v>
      </c>
      <c r="H12" s="341"/>
      <c r="I12" s="342"/>
      <c r="J12" s="9"/>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row>
    <row r="13" spans="1:262" s="28" customFormat="1" ht="38.450000000000003" customHeight="1">
      <c r="A13" s="120"/>
      <c r="B13" s="343"/>
      <c r="C13" s="344"/>
      <c r="D13" s="344"/>
      <c r="E13" s="344"/>
      <c r="F13" s="345"/>
      <c r="G13" s="246" t="s">
        <v>131</v>
      </c>
      <c r="H13" s="246" t="s">
        <v>132</v>
      </c>
      <c r="I13" s="246" t="s">
        <v>133</v>
      </c>
      <c r="J13" s="99"/>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row>
    <row r="14" spans="1:262" s="30" customFormat="1" ht="10.5" customHeight="1">
      <c r="A14" s="29"/>
      <c r="B14" s="121"/>
      <c r="C14" s="121"/>
      <c r="D14" s="121"/>
      <c r="E14" s="121"/>
      <c r="F14" s="121"/>
      <c r="G14" s="122"/>
      <c r="H14" s="122"/>
      <c r="I14" s="122"/>
      <c r="J14" s="100"/>
      <c r="K14" s="11"/>
      <c r="L14" s="11"/>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row>
    <row r="15" spans="1:262" s="28" customFormat="1" ht="15" customHeight="1">
      <c r="A15" s="119"/>
      <c r="B15" s="346" t="s">
        <v>6</v>
      </c>
      <c r="C15" s="346"/>
      <c r="D15" s="346"/>
      <c r="E15" s="346"/>
      <c r="F15" s="346"/>
      <c r="G15" s="253">
        <v>699921</v>
      </c>
      <c r="H15" s="247">
        <v>716212</v>
      </c>
      <c r="I15" s="248">
        <f>G15-H15</f>
        <v>-16291</v>
      </c>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row>
    <row r="16" spans="1:262" ht="15" customHeight="1">
      <c r="A16" s="119"/>
      <c r="B16" s="347" t="s">
        <v>7</v>
      </c>
      <c r="C16" s="348"/>
      <c r="D16" s="348"/>
      <c r="E16" s="348"/>
      <c r="F16" s="349"/>
      <c r="G16" s="247">
        <v>99374</v>
      </c>
      <c r="H16" s="249">
        <v>101795</v>
      </c>
      <c r="I16" s="248">
        <f t="shared" ref="I16:I24" si="0">G16-H16</f>
        <v>-2421</v>
      </c>
      <c r="J16" s="11"/>
    </row>
    <row r="17" spans="1:11" ht="15" customHeight="1">
      <c r="A17" s="27"/>
      <c r="B17" s="350" t="s">
        <v>8</v>
      </c>
      <c r="C17" s="346"/>
      <c r="D17" s="346"/>
      <c r="E17" s="346"/>
      <c r="F17" s="351"/>
      <c r="G17" s="247">
        <v>25128</v>
      </c>
      <c r="H17" s="247">
        <v>22391</v>
      </c>
      <c r="I17" s="248">
        <f t="shared" si="0"/>
        <v>2737</v>
      </c>
      <c r="J17" s="11"/>
    </row>
    <row r="18" spans="1:11" ht="15" customHeight="1">
      <c r="A18" s="119"/>
      <c r="B18" s="350" t="s">
        <v>9</v>
      </c>
      <c r="C18" s="346"/>
      <c r="D18" s="346"/>
      <c r="E18" s="346"/>
      <c r="F18" s="351"/>
      <c r="G18" s="247">
        <v>18000</v>
      </c>
      <c r="H18" s="247">
        <v>18012</v>
      </c>
      <c r="I18" s="248">
        <f t="shared" si="0"/>
        <v>-12</v>
      </c>
      <c r="J18" s="11"/>
    </row>
    <row r="19" spans="1:11" ht="15" customHeight="1">
      <c r="A19" s="119"/>
      <c r="B19" s="350" t="s">
        <v>10</v>
      </c>
      <c r="C19" s="346"/>
      <c r="D19" s="346"/>
      <c r="E19" s="346"/>
      <c r="F19" s="351"/>
      <c r="G19" s="247">
        <v>48000</v>
      </c>
      <c r="H19" s="247">
        <v>14437</v>
      </c>
      <c r="I19" s="248">
        <f t="shared" si="0"/>
        <v>33563</v>
      </c>
      <c r="J19" s="11"/>
    </row>
    <row r="20" spans="1:11" ht="15" customHeight="1">
      <c r="A20" s="123"/>
      <c r="B20" s="350" t="s">
        <v>11</v>
      </c>
      <c r="C20" s="346"/>
      <c r="D20" s="346"/>
      <c r="E20" s="346"/>
      <c r="F20" s="351"/>
      <c r="G20" s="247"/>
      <c r="H20" s="247"/>
      <c r="I20" s="248">
        <f t="shared" si="0"/>
        <v>0</v>
      </c>
      <c r="J20" s="11"/>
    </row>
    <row r="21" spans="1:11" ht="15" customHeight="1">
      <c r="A21" s="119"/>
      <c r="B21" s="363" t="s">
        <v>12</v>
      </c>
      <c r="C21" s="364"/>
      <c r="D21" s="364"/>
      <c r="E21" s="364"/>
      <c r="F21" s="365"/>
      <c r="G21" s="247">
        <v>133880</v>
      </c>
      <c r="H21" s="249">
        <v>107907</v>
      </c>
      <c r="I21" s="248">
        <f t="shared" si="0"/>
        <v>25973</v>
      </c>
      <c r="J21" s="11"/>
    </row>
    <row r="22" spans="1:11" ht="14.45" customHeight="1">
      <c r="A22" s="27"/>
      <c r="B22" s="350" t="s">
        <v>13</v>
      </c>
      <c r="C22" s="346"/>
      <c r="D22" s="346"/>
      <c r="E22" s="346"/>
      <c r="F22" s="351"/>
      <c r="G22" s="247">
        <v>25000</v>
      </c>
      <c r="H22" s="247">
        <v>26250</v>
      </c>
      <c r="I22" s="248">
        <f t="shared" si="0"/>
        <v>-1250</v>
      </c>
      <c r="J22" s="11"/>
    </row>
    <row r="23" spans="1:11" s="22" customFormat="1" ht="21.95" customHeight="1">
      <c r="A23" s="124"/>
      <c r="B23" s="352" t="s">
        <v>146</v>
      </c>
      <c r="C23" s="353"/>
      <c r="D23" s="353"/>
      <c r="E23" s="353"/>
      <c r="F23" s="354"/>
      <c r="G23" s="247"/>
      <c r="H23" s="249"/>
      <c r="I23" s="248">
        <f t="shared" si="0"/>
        <v>0</v>
      </c>
    </row>
    <row r="24" spans="1:11" s="15" customFormat="1" ht="21" customHeight="1">
      <c r="A24" s="32"/>
      <c r="B24" s="355" t="s">
        <v>15</v>
      </c>
      <c r="C24" s="356"/>
      <c r="D24" s="356"/>
      <c r="E24" s="356"/>
      <c r="F24" s="357"/>
      <c r="G24" s="250">
        <f>SUM(G15:G23)</f>
        <v>1049303</v>
      </c>
      <c r="H24" s="250">
        <f>SUM(H15:H23)</f>
        <v>1007004</v>
      </c>
      <c r="I24" s="254">
        <f t="shared" si="0"/>
        <v>42299</v>
      </c>
    </row>
    <row r="25" spans="1:11" s="15" customFormat="1" ht="12" customHeight="1">
      <c r="A25" s="32"/>
      <c r="B25" s="330" t="s">
        <v>119</v>
      </c>
      <c r="C25" s="330"/>
      <c r="D25" s="330"/>
      <c r="E25" s="330"/>
      <c r="F25" s="330"/>
      <c r="G25" s="330"/>
      <c r="H25" s="330"/>
      <c r="I25" s="330"/>
    </row>
    <row r="26" spans="1:11" s="15" customFormat="1" ht="29.45" customHeight="1">
      <c r="A26" s="32"/>
      <c r="B26" s="331"/>
      <c r="C26" s="331"/>
      <c r="D26" s="331"/>
      <c r="E26" s="331"/>
      <c r="F26" s="331"/>
      <c r="G26" s="331"/>
      <c r="H26" s="331"/>
      <c r="I26" s="331"/>
    </row>
    <row r="27" spans="1:11" ht="12" customHeight="1">
      <c r="A27" s="27"/>
      <c r="B27" s="332" t="str">
        <f>IF(H24&gt;G24,"OBS! Projektets faktiska kostnader överstiger budget. Den del som överskjuter måste redovisas som annan eller egen finansiering nedan under avsnitt C","")</f>
        <v/>
      </c>
      <c r="C27" s="332"/>
      <c r="D27" s="332"/>
      <c r="E27" s="332"/>
      <c r="F27" s="332"/>
      <c r="G27" s="332"/>
      <c r="H27" s="332"/>
      <c r="I27" s="332"/>
      <c r="J27" s="11"/>
    </row>
    <row r="28" spans="1:11" ht="12" customHeight="1">
      <c r="A28" s="27"/>
      <c r="B28" s="332"/>
      <c r="C28" s="332"/>
      <c r="D28" s="332"/>
      <c r="E28" s="332"/>
      <c r="F28" s="332"/>
      <c r="G28" s="332"/>
      <c r="H28" s="332"/>
      <c r="I28" s="332"/>
      <c r="J28" s="11"/>
    </row>
    <row r="29" spans="1:11" ht="34.5" customHeight="1">
      <c r="A29" s="27"/>
      <c r="B29" s="375" t="s">
        <v>134</v>
      </c>
      <c r="C29" s="376"/>
      <c r="D29" s="376"/>
      <c r="E29" s="376"/>
      <c r="F29" s="376"/>
      <c r="G29" s="376"/>
      <c r="H29" s="376"/>
      <c r="I29" s="377"/>
      <c r="J29" s="11"/>
    </row>
    <row r="30" spans="1:11" ht="296.10000000000002" customHeight="1">
      <c r="A30" s="27"/>
      <c r="B30" s="374" t="s">
        <v>173</v>
      </c>
      <c r="C30" s="374"/>
      <c r="D30" s="374"/>
      <c r="E30" s="374"/>
      <c r="F30" s="374"/>
      <c r="G30" s="374"/>
      <c r="H30" s="374"/>
      <c r="I30" s="374"/>
      <c r="J30" s="222"/>
      <c r="K30" s="222"/>
    </row>
    <row r="31" spans="1:11" ht="12" customHeight="1">
      <c r="A31" s="27"/>
      <c r="B31" s="177"/>
      <c r="C31" s="177"/>
      <c r="D31" s="177"/>
      <c r="E31" s="177"/>
      <c r="F31" s="177"/>
      <c r="G31" s="177"/>
      <c r="H31" s="177"/>
      <c r="I31" s="177"/>
      <c r="J31" s="11"/>
    </row>
    <row r="32" spans="1:11" s="15" customFormat="1" ht="17.25" customHeight="1">
      <c r="A32" s="123"/>
      <c r="B32" s="335" t="s">
        <v>128</v>
      </c>
      <c r="C32" s="336"/>
      <c r="D32" s="336"/>
      <c r="E32" s="336"/>
      <c r="F32" s="336"/>
      <c r="G32" s="336"/>
      <c r="H32" s="337"/>
      <c r="I32" s="39"/>
    </row>
    <row r="33" spans="1:10" s="15" customFormat="1" ht="17.25" customHeight="1">
      <c r="A33" s="119"/>
      <c r="B33" s="148"/>
      <c r="C33" s="125"/>
      <c r="D33" s="125"/>
      <c r="E33" s="125"/>
      <c r="F33" s="125"/>
      <c r="G33" s="125"/>
      <c r="H33" s="147"/>
      <c r="I33" s="39"/>
    </row>
    <row r="34" spans="1:10" s="16" customFormat="1" ht="6" customHeight="1">
      <c r="A34" s="29"/>
      <c r="B34" s="40"/>
      <c r="C34" s="40"/>
      <c r="D34" s="40"/>
      <c r="E34" s="40"/>
      <c r="F34" s="40"/>
      <c r="G34" s="40"/>
      <c r="H34" s="40"/>
    </row>
    <row r="35" spans="1:10" ht="15" customHeight="1">
      <c r="A35" s="119"/>
      <c r="B35" s="126" t="s">
        <v>64</v>
      </c>
      <c r="C35" s="127"/>
      <c r="D35" s="127"/>
      <c r="E35" s="127"/>
      <c r="F35" s="127"/>
      <c r="G35" s="128"/>
      <c r="H35" s="251"/>
    </row>
    <row r="36" spans="1:10" ht="12" customHeight="1">
      <c r="A36" s="41"/>
    </row>
    <row r="37" spans="1:10" ht="24.95" customHeight="1">
      <c r="A37" s="41"/>
      <c r="B37" s="375" t="s">
        <v>123</v>
      </c>
      <c r="C37" s="376"/>
      <c r="D37" s="376"/>
      <c r="E37" s="376"/>
      <c r="F37" s="376"/>
      <c r="G37" s="376"/>
      <c r="H37" s="376"/>
      <c r="I37" s="377"/>
    </row>
    <row r="38" spans="1:10" ht="12" customHeight="1">
      <c r="A38" s="41"/>
      <c r="B38" s="374"/>
      <c r="C38" s="378"/>
      <c r="D38" s="378"/>
      <c r="E38" s="378"/>
      <c r="F38" s="378"/>
      <c r="G38" s="378"/>
      <c r="H38" s="378"/>
      <c r="I38" s="378"/>
      <c r="J38" s="11"/>
    </row>
    <row r="39" spans="1:10" ht="12" customHeight="1">
      <c r="A39" s="41"/>
      <c r="B39" s="378"/>
      <c r="C39" s="378"/>
      <c r="D39" s="378"/>
      <c r="E39" s="378"/>
      <c r="F39" s="378"/>
      <c r="G39" s="378"/>
      <c r="H39" s="378"/>
      <c r="I39" s="378"/>
      <c r="J39" s="11"/>
    </row>
    <row r="40" spans="1:10" ht="12" customHeight="1">
      <c r="A40" s="41"/>
      <c r="B40" s="378"/>
      <c r="C40" s="378"/>
      <c r="D40" s="378"/>
      <c r="E40" s="378"/>
      <c r="F40" s="378"/>
      <c r="G40" s="378"/>
      <c r="H40" s="378"/>
      <c r="I40" s="378"/>
      <c r="J40" s="11"/>
    </row>
    <row r="41" spans="1:10" ht="12" customHeight="1">
      <c r="A41" s="41"/>
      <c r="B41" s="378"/>
      <c r="C41" s="378"/>
      <c r="D41" s="378"/>
      <c r="E41" s="378"/>
      <c r="F41" s="378"/>
      <c r="G41" s="378"/>
      <c r="H41" s="378"/>
      <c r="I41" s="378"/>
      <c r="J41" s="11"/>
    </row>
    <row r="42" spans="1:10" ht="23.25" customHeight="1">
      <c r="A42" s="32"/>
      <c r="B42" s="367" t="s">
        <v>5</v>
      </c>
      <c r="C42" s="367"/>
      <c r="D42" s="367"/>
      <c r="E42" s="367"/>
      <c r="F42" s="367"/>
      <c r="G42" s="367"/>
      <c r="H42" s="367"/>
      <c r="I42" s="367"/>
    </row>
    <row r="43" spans="1:10" ht="6" customHeight="1">
      <c r="A43" s="41"/>
    </row>
    <row r="44" spans="1:10" ht="18" customHeight="1">
      <c r="A44" s="32"/>
      <c r="B44" s="366" t="s">
        <v>68</v>
      </c>
      <c r="C44" s="366"/>
      <c r="D44" s="368" t="s">
        <v>69</v>
      </c>
      <c r="E44" s="369"/>
      <c r="H44" s="252" t="s">
        <v>68</v>
      </c>
      <c r="I44" s="368" t="s">
        <v>69</v>
      </c>
      <c r="J44" s="369"/>
    </row>
    <row r="45" spans="1:10" ht="39" customHeight="1">
      <c r="A45" s="41"/>
      <c r="B45" s="42"/>
      <c r="C45" s="42"/>
      <c r="D45" s="42"/>
      <c r="E45" s="42"/>
      <c r="F45" s="42"/>
      <c r="H45" s="42"/>
      <c r="I45" s="42"/>
      <c r="J45" s="43"/>
    </row>
    <row r="46" spans="1:10" ht="6" customHeight="1">
      <c r="A46" s="41"/>
      <c r="J46" s="1"/>
    </row>
    <row r="47" spans="1:10" ht="18" customHeight="1">
      <c r="A47" s="41"/>
      <c r="B47" s="366" t="s">
        <v>171</v>
      </c>
      <c r="C47" s="366"/>
      <c r="D47" s="366"/>
      <c r="E47" s="366"/>
      <c r="H47" s="301" t="s">
        <v>172</v>
      </c>
      <c r="I47" s="258"/>
      <c r="J47" s="1"/>
    </row>
    <row r="48" spans="1:10" ht="22.5" customHeight="1">
      <c r="A48" s="41"/>
    </row>
    <row r="49" spans="1:10" s="22" customFormat="1" ht="39.75" customHeight="1">
      <c r="A49" s="44"/>
      <c r="B49" s="370" t="s">
        <v>18</v>
      </c>
      <c r="C49" s="370"/>
      <c r="D49" s="370"/>
      <c r="E49" s="370"/>
      <c r="F49" s="370"/>
      <c r="G49" s="370"/>
      <c r="H49" s="370"/>
      <c r="I49" s="370"/>
      <c r="J49" s="370"/>
    </row>
    <row r="50" spans="1:10" ht="12" customHeight="1">
      <c r="A50" s="41"/>
    </row>
    <row r="51" spans="1:10" ht="18.75" customHeight="1">
      <c r="A51" s="27"/>
      <c r="B51" s="371" t="s">
        <v>68</v>
      </c>
      <c r="C51" s="371"/>
      <c r="D51" s="371"/>
      <c r="E51" s="372"/>
      <c r="F51" s="373" t="s">
        <v>69</v>
      </c>
      <c r="G51" s="371"/>
    </row>
    <row r="52" spans="1:10" ht="39.6" customHeight="1">
      <c r="A52" s="41"/>
      <c r="B52" s="42"/>
      <c r="C52" s="42"/>
      <c r="D52" s="42"/>
      <c r="E52" s="42"/>
      <c r="F52" s="42"/>
    </row>
    <row r="53" spans="1:10" ht="6" customHeight="1">
      <c r="A53" s="41"/>
    </row>
    <row r="54" spans="1:10" ht="18" customHeight="1">
      <c r="A54" s="41"/>
      <c r="B54" s="366" t="s">
        <v>174</v>
      </c>
      <c r="C54" s="366"/>
      <c r="D54" s="366"/>
      <c r="E54" s="366"/>
    </row>
    <row r="55" spans="1:10" ht="12" customHeight="1">
      <c r="A55" s="33"/>
    </row>
    <row r="56" spans="1:10" ht="12" customHeight="1">
      <c r="A56" s="33"/>
    </row>
    <row r="57" spans="1:10" ht="12" customHeight="1">
      <c r="A57" s="33"/>
    </row>
    <row r="58" spans="1:10" ht="15" customHeight="1">
      <c r="A58" s="32"/>
    </row>
    <row r="59" spans="1:10" ht="12" customHeight="1">
      <c r="A59" s="33"/>
    </row>
    <row r="60" spans="1:10" ht="12" customHeight="1">
      <c r="A60" s="32"/>
    </row>
    <row r="61" spans="1:10" ht="12" customHeight="1">
      <c r="A61" s="33"/>
    </row>
    <row r="62" spans="1:10" ht="12" customHeight="1">
      <c r="A62" s="32"/>
    </row>
    <row r="63" spans="1:10" ht="12" customHeight="1">
      <c r="A63" s="33"/>
    </row>
    <row r="64" spans="1:10" ht="12" customHeight="1">
      <c r="A64" s="32"/>
    </row>
    <row r="65" spans="1:1" ht="12" customHeight="1">
      <c r="A65" s="33"/>
    </row>
    <row r="66" spans="1:1" ht="12" customHeight="1">
      <c r="A66" s="33"/>
    </row>
    <row r="67" spans="1:1" ht="12" customHeight="1">
      <c r="A67" s="33"/>
    </row>
    <row r="68" spans="1:1" ht="12" customHeight="1">
      <c r="A68" s="32"/>
    </row>
    <row r="69" spans="1:1" ht="12" customHeight="1">
      <c r="A69" s="33"/>
    </row>
    <row r="70" spans="1:1" ht="12" customHeight="1">
      <c r="A70" s="32"/>
    </row>
    <row r="71" spans="1:1" ht="12" customHeight="1">
      <c r="A71" s="33"/>
    </row>
    <row r="72" spans="1:1" ht="12" customHeight="1">
      <c r="A72" s="32"/>
    </row>
    <row r="73" spans="1:1" ht="12" customHeight="1">
      <c r="A73" s="33"/>
    </row>
    <row r="74" spans="1:1" ht="15" customHeight="1">
      <c r="A74" s="32"/>
    </row>
    <row r="75" spans="1:1" ht="12" customHeight="1">
      <c r="A75" s="33"/>
    </row>
    <row r="76" spans="1:1" ht="12" customHeight="1">
      <c r="A76" s="33"/>
    </row>
    <row r="77" spans="1:1" ht="12" customHeight="1">
      <c r="A77" s="33"/>
    </row>
    <row r="78" spans="1:1" ht="12" customHeight="1">
      <c r="A78" s="33"/>
    </row>
    <row r="79" spans="1:1" ht="12" customHeight="1">
      <c r="A79" s="33"/>
    </row>
    <row r="80" spans="1:1" ht="12" customHeight="1">
      <c r="A80" s="33"/>
    </row>
    <row r="81" spans="1:1" ht="12" customHeight="1">
      <c r="A81" s="33"/>
    </row>
    <row r="82" spans="1:1" ht="12" customHeight="1">
      <c r="A82" s="33"/>
    </row>
    <row r="83" spans="1:1" ht="12" customHeight="1">
      <c r="A83" s="33"/>
    </row>
    <row r="84" spans="1:1" ht="12" customHeight="1"/>
    <row r="85" spans="1:1" ht="12" customHeight="1"/>
    <row r="86" spans="1:1" ht="12" customHeight="1"/>
    <row r="87" spans="1:1" ht="12" customHeight="1"/>
    <row r="88" spans="1:1" ht="12" customHeight="1"/>
    <row r="89" spans="1:1" ht="12" customHeight="1"/>
    <row r="90" spans="1:1" ht="12" customHeight="1"/>
    <row r="91" spans="1:1" ht="12" customHeight="1"/>
    <row r="92" spans="1:1" ht="12" customHeight="1"/>
    <row r="93" spans="1:1" ht="12" customHeight="1"/>
    <row r="94" spans="1:1" ht="12" customHeight="1"/>
    <row r="95" spans="1:1" ht="12" customHeight="1"/>
    <row r="96" spans="1:1"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sheetData>
  <sheetProtection algorithmName="SHA-512" hashValue="Bv06WpD2o6e9t4P0UruoSbo/0asD97h8ur48oVbRe1MwTSQfbiKrphi9M/lXtLXe+sMhc60y98ELG2qwooSlKg==" saltValue="DHQzahRpiPa/iIzNEYxSeg==" spinCount="100000" sheet="1" objects="1" scenarios="1"/>
  <mergeCells count="41">
    <mergeCell ref="B21:F21"/>
    <mergeCell ref="B22:F22"/>
    <mergeCell ref="B54:E54"/>
    <mergeCell ref="B42:I42"/>
    <mergeCell ref="B44:C44"/>
    <mergeCell ref="D44:E44"/>
    <mergeCell ref="I44:J44"/>
    <mergeCell ref="B47:E47"/>
    <mergeCell ref="B49:J49"/>
    <mergeCell ref="B51:E51"/>
    <mergeCell ref="F51:G51"/>
    <mergeCell ref="B32:H32"/>
    <mergeCell ref="B30:I30"/>
    <mergeCell ref="B29:I29"/>
    <mergeCell ref="B37:I37"/>
    <mergeCell ref="B38:I41"/>
    <mergeCell ref="B3:D3"/>
    <mergeCell ref="B7:G7"/>
    <mergeCell ref="D8:F8"/>
    <mergeCell ref="B2:D2"/>
    <mergeCell ref="H4:I4"/>
    <mergeCell ref="B5:G5"/>
    <mergeCell ref="H6:J6"/>
    <mergeCell ref="B4:G4"/>
    <mergeCell ref="B6:G6"/>
    <mergeCell ref="B25:I26"/>
    <mergeCell ref="B27:I28"/>
    <mergeCell ref="H7:I7"/>
    <mergeCell ref="H5:I5"/>
    <mergeCell ref="B11:I11"/>
    <mergeCell ref="B12:F12"/>
    <mergeCell ref="G12:I12"/>
    <mergeCell ref="B13:F13"/>
    <mergeCell ref="B15:F15"/>
    <mergeCell ref="B16:F16"/>
    <mergeCell ref="B17:F17"/>
    <mergeCell ref="B18:F18"/>
    <mergeCell ref="B19:F19"/>
    <mergeCell ref="B20:F20"/>
    <mergeCell ref="B23:F23"/>
    <mergeCell ref="B24:F24"/>
  </mergeCells>
  <conditionalFormatting sqref="H24">
    <cfRule type="cellIs" dxfId="2" priority="1" operator="greaterThan">
      <formula>#REF!</formula>
    </cfRule>
  </conditionalFormatting>
  <pageMargins left="0.19685039370078741" right="0.19685039370078741" top="0.19685039370078741" bottom="0.19685039370078741" header="7.874015748031496E-2" footer="0.27559055118110237"/>
  <pageSetup paperSize="9" scale="97" orientation="portrait" r:id="rId1"/>
  <headerFooter>
    <firstFooter>&amp;C&amp;"Gill Sans MT Std Medium,Normal"&amp;8Sid. &amp;P [7]</firstFooter>
  </headerFooter>
  <rowBreaks count="1" manualBreakCount="1">
    <brk id="3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0</xdr:colOff>
                    <xdr:row>1</xdr:row>
                    <xdr:rowOff>0</xdr:rowOff>
                  </from>
                  <to>
                    <xdr:col>4</xdr:col>
                    <xdr:colOff>28575</xdr:colOff>
                    <xdr:row>1</xdr:row>
                    <xdr:rowOff>76200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0</xdr:colOff>
                    <xdr:row>1</xdr:row>
                    <xdr:rowOff>0</xdr:rowOff>
                  </from>
                  <to>
                    <xdr:col>4</xdr:col>
                    <xdr:colOff>28575</xdr:colOff>
                    <xdr:row>1</xdr:row>
                    <xdr:rowOff>76200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0</xdr:colOff>
                    <xdr:row>1</xdr:row>
                    <xdr:rowOff>0</xdr:rowOff>
                  </from>
                  <to>
                    <xdr:col>4</xdr:col>
                    <xdr:colOff>28575</xdr:colOff>
                    <xdr:row>1</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4</xdr:col>
                    <xdr:colOff>0</xdr:colOff>
                    <xdr:row>1</xdr:row>
                    <xdr:rowOff>0</xdr:rowOff>
                  </from>
                  <to>
                    <xdr:col>4</xdr:col>
                    <xdr:colOff>28575</xdr:colOff>
                    <xdr:row>1</xdr:row>
                    <xdr:rowOff>76200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0</xdr:colOff>
                    <xdr:row>1</xdr:row>
                    <xdr:rowOff>0</xdr:rowOff>
                  </from>
                  <to>
                    <xdr:col>4</xdr:col>
                    <xdr:colOff>28575</xdr:colOff>
                    <xdr:row>1</xdr:row>
                    <xdr:rowOff>76200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0</xdr:colOff>
                    <xdr:row>1</xdr:row>
                    <xdr:rowOff>0</xdr:rowOff>
                  </from>
                  <to>
                    <xdr:col>4</xdr:col>
                    <xdr:colOff>28575</xdr:colOff>
                    <xdr:row>1</xdr:row>
                    <xdr:rowOff>76200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4</xdr:col>
                    <xdr:colOff>0</xdr:colOff>
                    <xdr:row>1</xdr:row>
                    <xdr:rowOff>0</xdr:rowOff>
                  </from>
                  <to>
                    <xdr:col>4</xdr:col>
                    <xdr:colOff>28575</xdr:colOff>
                    <xdr:row>1</xdr:row>
                    <xdr:rowOff>76200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4</xdr:col>
                    <xdr:colOff>0</xdr:colOff>
                    <xdr:row>1</xdr:row>
                    <xdr:rowOff>0</xdr:rowOff>
                  </from>
                  <to>
                    <xdr:col>4</xdr:col>
                    <xdr:colOff>38100</xdr:colOff>
                    <xdr:row>1</xdr:row>
                    <xdr:rowOff>76200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4</xdr:col>
                    <xdr:colOff>0</xdr:colOff>
                    <xdr:row>1</xdr:row>
                    <xdr:rowOff>0</xdr:rowOff>
                  </from>
                  <to>
                    <xdr:col>4</xdr:col>
                    <xdr:colOff>38100</xdr:colOff>
                    <xdr:row>1</xdr:row>
                    <xdr:rowOff>76200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4</xdr:col>
                    <xdr:colOff>0</xdr:colOff>
                    <xdr:row>1</xdr:row>
                    <xdr:rowOff>0</xdr:rowOff>
                  </from>
                  <to>
                    <xdr:col>4</xdr:col>
                    <xdr:colOff>28575</xdr:colOff>
                    <xdr:row>1</xdr:row>
                    <xdr:rowOff>76200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3</xdr:col>
                    <xdr:colOff>600075</xdr:colOff>
                    <xdr:row>3</xdr:row>
                    <xdr:rowOff>66675</xdr:rowOff>
                  </from>
                  <to>
                    <xdr:col>3</xdr:col>
                    <xdr:colOff>609600</xdr:colOff>
                    <xdr:row>3</xdr:row>
                    <xdr:rowOff>142875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3</xdr:col>
                    <xdr:colOff>600075</xdr:colOff>
                    <xdr:row>3</xdr:row>
                    <xdr:rowOff>66675</xdr:rowOff>
                  </from>
                  <to>
                    <xdr:col>3</xdr:col>
                    <xdr:colOff>609600</xdr:colOff>
                    <xdr:row>3</xdr:row>
                    <xdr:rowOff>142875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xdr:col>
                    <xdr:colOff>600075</xdr:colOff>
                    <xdr:row>3</xdr:row>
                    <xdr:rowOff>66675</xdr:rowOff>
                  </from>
                  <to>
                    <xdr:col>3</xdr:col>
                    <xdr:colOff>609600</xdr:colOff>
                    <xdr:row>3</xdr:row>
                    <xdr:rowOff>142875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3</xdr:col>
                    <xdr:colOff>600075</xdr:colOff>
                    <xdr:row>3</xdr:row>
                    <xdr:rowOff>66675</xdr:rowOff>
                  </from>
                  <to>
                    <xdr:col>3</xdr:col>
                    <xdr:colOff>609600</xdr:colOff>
                    <xdr:row>3</xdr:row>
                    <xdr:rowOff>142875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3</xdr:col>
                    <xdr:colOff>600075</xdr:colOff>
                    <xdr:row>3</xdr:row>
                    <xdr:rowOff>66675</xdr:rowOff>
                  </from>
                  <to>
                    <xdr:col>3</xdr:col>
                    <xdr:colOff>609600</xdr:colOff>
                    <xdr:row>3</xdr:row>
                    <xdr:rowOff>142875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3</xdr:col>
                    <xdr:colOff>600075</xdr:colOff>
                    <xdr:row>3</xdr:row>
                    <xdr:rowOff>66675</xdr:rowOff>
                  </from>
                  <to>
                    <xdr:col>3</xdr:col>
                    <xdr:colOff>609600</xdr:colOff>
                    <xdr:row>3</xdr:row>
                    <xdr:rowOff>142875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3</xdr:col>
                    <xdr:colOff>600075</xdr:colOff>
                    <xdr:row>3</xdr:row>
                    <xdr:rowOff>66675</xdr:rowOff>
                  </from>
                  <to>
                    <xdr:col>3</xdr:col>
                    <xdr:colOff>609600</xdr:colOff>
                    <xdr:row>3</xdr:row>
                    <xdr:rowOff>142875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3</xdr:col>
                    <xdr:colOff>600075</xdr:colOff>
                    <xdr:row>3</xdr:row>
                    <xdr:rowOff>66675</xdr:rowOff>
                  </from>
                  <to>
                    <xdr:col>3</xdr:col>
                    <xdr:colOff>638175</xdr:colOff>
                    <xdr:row>3</xdr:row>
                    <xdr:rowOff>142875</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3</xdr:col>
                    <xdr:colOff>600075</xdr:colOff>
                    <xdr:row>3</xdr:row>
                    <xdr:rowOff>66675</xdr:rowOff>
                  </from>
                  <to>
                    <xdr:col>3</xdr:col>
                    <xdr:colOff>638175</xdr:colOff>
                    <xdr:row>3</xdr:row>
                    <xdr:rowOff>142875</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3</xdr:col>
                    <xdr:colOff>600075</xdr:colOff>
                    <xdr:row>3</xdr:row>
                    <xdr:rowOff>66675</xdr:rowOff>
                  </from>
                  <to>
                    <xdr:col>3</xdr:col>
                    <xdr:colOff>609600</xdr:colOff>
                    <xdr:row>3</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389"/>
  <sheetViews>
    <sheetView showGridLines="0" topLeftCell="A115" zoomScaleNormal="100" zoomScaleSheetLayoutView="55" zoomScalePageLayoutView="55" workbookViewId="0">
      <selection activeCell="J89" sqref="J89"/>
    </sheetView>
  </sheetViews>
  <sheetFormatPr defaultColWidth="4.140625" defaultRowHeight="21" customHeight="1"/>
  <cols>
    <col min="1" max="1" width="5.85546875" style="10" customWidth="1"/>
    <col min="2" max="2" width="12.140625" style="2" customWidth="1"/>
    <col min="3" max="3" width="7.140625" style="2" customWidth="1"/>
    <col min="4" max="4" width="4.85546875" style="2" customWidth="1"/>
    <col min="5" max="5" width="5.42578125" style="2" customWidth="1"/>
    <col min="6" max="6" width="7.140625" style="2" customWidth="1"/>
    <col min="7" max="7" width="8.85546875" style="2" customWidth="1"/>
    <col min="8" max="8" width="12.5703125" style="2" customWidth="1"/>
    <col min="9" max="9" width="14.42578125" style="2" customWidth="1"/>
    <col min="10" max="10" width="14.85546875" style="2" bestFit="1" customWidth="1"/>
    <col min="11" max="11" width="37.140625" style="2" hidden="1" customWidth="1"/>
    <col min="12" max="12" width="5.85546875" style="6" customWidth="1"/>
    <col min="13" max="38" width="9.140625" style="6" customWidth="1"/>
    <col min="39" max="255" width="9.140625" style="11" customWidth="1"/>
    <col min="256" max="16384" width="4.140625" style="11"/>
  </cols>
  <sheetData>
    <row r="1" spans="1:256" ht="6" customHeight="1">
      <c r="A1" s="108"/>
      <c r="B1" s="6"/>
      <c r="C1" s="6"/>
      <c r="D1" s="6"/>
      <c r="E1" s="6"/>
      <c r="F1" s="6"/>
      <c r="G1" s="6"/>
      <c r="H1" s="6"/>
      <c r="I1" s="6"/>
      <c r="J1" s="6"/>
      <c r="K1" s="6"/>
    </row>
    <row r="2" spans="1:256" ht="21" customHeight="1">
      <c r="A2" s="108"/>
      <c r="B2" s="241" t="str">
        <f>'1 Anvisningar'!B1</f>
        <v>Utgåva 17, 2024-05-30</v>
      </c>
      <c r="C2" s="109"/>
      <c r="D2" s="109"/>
      <c r="E2" s="109"/>
      <c r="F2" s="109"/>
      <c r="G2" s="109"/>
      <c r="I2" s="110"/>
      <c r="J2" s="16"/>
      <c r="K2" s="106"/>
      <c r="L2" s="111"/>
    </row>
    <row r="3" spans="1:256" ht="21" customHeight="1">
      <c r="A3" s="108"/>
      <c r="B3" s="430" t="s">
        <v>115</v>
      </c>
      <c r="C3" s="430"/>
      <c r="D3" s="430"/>
      <c r="E3" s="430"/>
      <c r="F3" s="430"/>
      <c r="G3" s="430"/>
      <c r="H3" s="381"/>
      <c r="I3" s="112"/>
      <c r="J3" s="112"/>
      <c r="K3" s="112"/>
      <c r="L3" s="113"/>
      <c r="IV3" s="2"/>
    </row>
    <row r="4" spans="1:256" ht="33.75" customHeight="1">
      <c r="A4" s="108"/>
      <c r="B4" s="399" t="s">
        <v>44</v>
      </c>
      <c r="C4" s="399"/>
      <c r="D4" s="399"/>
      <c r="E4" s="399"/>
      <c r="F4" s="399"/>
      <c r="G4" s="399"/>
      <c r="H4" s="399"/>
      <c r="I4" s="396" t="s">
        <v>0</v>
      </c>
      <c r="J4" s="396"/>
      <c r="K4" s="396"/>
      <c r="L4" s="114"/>
      <c r="IV4" s="2"/>
    </row>
    <row r="5" spans="1:256" s="2" customFormat="1" ht="15" customHeight="1">
      <c r="A5" s="3"/>
      <c r="B5" s="395" t="str">
        <f>'2 Årsrapport ekonomi'!B5:G5</f>
        <v>Naturskyddsföreningen i Mora</v>
      </c>
      <c r="C5" s="395"/>
      <c r="D5" s="395"/>
      <c r="E5" s="395"/>
      <c r="F5" s="395"/>
      <c r="G5" s="395"/>
      <c r="H5" s="395"/>
      <c r="I5" s="153" t="str">
        <f>'2 Årsrapport ekonomi'!H5</f>
        <v>884401-6736</v>
      </c>
      <c r="J5" s="52"/>
      <c r="K5" s="52"/>
      <c r="L5" s="8"/>
      <c r="M5" s="6"/>
      <c r="N5" s="6"/>
      <c r="O5" s="6"/>
      <c r="P5" s="6"/>
      <c r="Q5" s="6"/>
      <c r="R5" s="6"/>
      <c r="S5" s="6"/>
      <c r="T5" s="6"/>
      <c r="U5" s="6"/>
      <c r="V5" s="6"/>
      <c r="W5" s="6"/>
      <c r="X5" s="6"/>
      <c r="Y5" s="6"/>
      <c r="Z5" s="6"/>
      <c r="AA5" s="6"/>
      <c r="AB5" s="6"/>
      <c r="AC5" s="6"/>
      <c r="AD5" s="6"/>
      <c r="AE5" s="6"/>
      <c r="AF5" s="6"/>
      <c r="AG5" s="6"/>
      <c r="AH5" s="6"/>
      <c r="AI5" s="6"/>
      <c r="AJ5" s="6"/>
      <c r="AK5" s="6"/>
      <c r="AL5" s="6"/>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row>
    <row r="6" spans="1:256" s="14" customFormat="1" ht="15" customHeight="1">
      <c r="A6" s="19"/>
      <c r="B6" s="361" t="s">
        <v>42</v>
      </c>
      <c r="C6" s="361"/>
      <c r="D6" s="361"/>
      <c r="E6" s="361"/>
      <c r="F6" s="361"/>
      <c r="G6" s="361"/>
      <c r="H6" s="361"/>
      <c r="I6" s="361" t="s">
        <v>2</v>
      </c>
      <c r="J6" s="361"/>
      <c r="K6" s="361"/>
      <c r="L6" s="4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row>
    <row r="7" spans="1:256" s="21" customFormat="1" ht="15" customHeight="1">
      <c r="A7" s="20"/>
      <c r="B7" s="395" t="str">
        <f>'2 Årsrapport ekonomi'!B7:G7</f>
        <v>Mångfaldens trädgård</v>
      </c>
      <c r="C7" s="395"/>
      <c r="D7" s="395"/>
      <c r="E7" s="395"/>
      <c r="F7" s="395"/>
      <c r="G7" s="395"/>
      <c r="H7" s="395"/>
      <c r="I7" s="107" t="str">
        <f>'2 Årsrapport ekonomi'!H7</f>
        <v>Adel 7-2023</v>
      </c>
      <c r="J7" s="107"/>
      <c r="K7" s="107"/>
    </row>
    <row r="8" spans="1:256" s="21" customFormat="1" ht="15" customHeight="1">
      <c r="A8" s="20"/>
      <c r="B8" s="98" t="s">
        <v>72</v>
      </c>
      <c r="C8" s="26"/>
      <c r="D8" s="26"/>
      <c r="E8" s="26"/>
      <c r="F8" s="26"/>
      <c r="G8" s="26"/>
      <c r="H8" s="26"/>
      <c r="I8" s="105"/>
      <c r="J8" s="107"/>
      <c r="K8" s="107"/>
    </row>
    <row r="9" spans="1:256" s="21" customFormat="1" ht="15" customHeight="1">
      <c r="A9" s="20"/>
      <c r="B9" s="19">
        <f>'2 Årsrapport ekonomi'!B9+1</f>
        <v>3</v>
      </c>
      <c r="C9" s="26"/>
      <c r="D9" s="26"/>
      <c r="E9" s="26"/>
      <c r="F9" s="26"/>
      <c r="G9" s="26"/>
      <c r="H9" s="26"/>
      <c r="I9" s="105"/>
      <c r="J9" s="107"/>
      <c r="K9" s="107"/>
    </row>
    <row r="10" spans="1:256" s="21" customFormat="1" ht="15" customHeight="1">
      <c r="A10" s="20"/>
      <c r="B10" s="134"/>
      <c r="C10" s="134"/>
      <c r="D10" s="134"/>
      <c r="E10" s="134"/>
      <c r="F10" s="134"/>
      <c r="G10" s="134"/>
      <c r="H10" s="134"/>
      <c r="I10" s="134"/>
      <c r="J10" s="107"/>
      <c r="K10" s="107"/>
    </row>
    <row r="11" spans="1:256" s="15" customFormat="1" ht="18" customHeight="1">
      <c r="A11" s="119"/>
      <c r="B11" s="461" t="s">
        <v>20</v>
      </c>
      <c r="C11" s="462"/>
      <c r="D11" s="462"/>
      <c r="E11" s="462"/>
      <c r="F11" s="462"/>
      <c r="G11" s="462"/>
      <c r="H11" s="462"/>
      <c r="I11" s="462"/>
      <c r="J11" s="107"/>
      <c r="K11" s="6"/>
      <c r="L11" s="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256" s="28" customFormat="1" ht="18" customHeight="1">
      <c r="A12" s="119"/>
      <c r="B12" s="164"/>
      <c r="C12" s="165"/>
      <c r="D12" s="165"/>
      <c r="E12" s="165"/>
      <c r="F12" s="165"/>
      <c r="G12" s="165"/>
      <c r="H12" s="165"/>
      <c r="I12" s="165"/>
      <c r="J12" s="107"/>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row>
    <row r="13" spans="1:256" s="28" customFormat="1" ht="8.1" customHeight="1">
      <c r="A13" s="27"/>
      <c r="B13" s="135"/>
      <c r="C13" s="118"/>
      <c r="D13" s="118"/>
      <c r="E13" s="118"/>
      <c r="F13" s="118"/>
      <c r="G13" s="118"/>
      <c r="H13" s="118"/>
      <c r="I13" s="2"/>
      <c r="J13" s="107"/>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row>
    <row r="14" spans="1:256" ht="29.1" customHeight="1">
      <c r="A14" s="119"/>
      <c r="B14" s="400" t="s">
        <v>107</v>
      </c>
      <c r="C14" s="401"/>
      <c r="D14" s="401"/>
      <c r="E14" s="401"/>
      <c r="F14" s="401"/>
      <c r="G14" s="401"/>
      <c r="H14" s="402"/>
      <c r="I14" s="166">
        <f>'2 Årsrapport ekonomi'!I24</f>
        <v>42299</v>
      </c>
      <c r="J14" s="107"/>
      <c r="K14" s="47"/>
    </row>
    <row r="15" spans="1:256" ht="18.75" customHeight="1" thickBot="1">
      <c r="A15" s="119"/>
      <c r="B15" s="352" t="s">
        <v>71</v>
      </c>
      <c r="C15" s="353"/>
      <c r="D15" s="353"/>
      <c r="E15" s="353"/>
      <c r="F15" s="353"/>
      <c r="G15" s="353"/>
      <c r="H15" s="354"/>
      <c r="I15" s="279"/>
      <c r="J15" s="107"/>
      <c r="K15" s="47"/>
    </row>
    <row r="16" spans="1:256" ht="21" customHeight="1" thickBot="1">
      <c r="A16" s="119"/>
      <c r="B16" s="397" t="s">
        <v>148</v>
      </c>
      <c r="C16" s="398"/>
      <c r="D16" s="398"/>
      <c r="E16" s="398"/>
      <c r="F16" s="398"/>
      <c r="G16" s="398"/>
      <c r="H16" s="398"/>
      <c r="I16" s="280">
        <f>SUM(I14:I15)</f>
        <v>42299</v>
      </c>
      <c r="J16" s="281"/>
      <c r="K16" s="47"/>
    </row>
    <row r="17" spans="1:256" ht="15.95" customHeight="1">
      <c r="A17" s="29"/>
      <c r="B17" s="133"/>
      <c r="C17" s="133"/>
      <c r="D17" s="133"/>
      <c r="E17" s="133"/>
      <c r="F17" s="133"/>
      <c r="G17" s="133"/>
      <c r="H17" s="133"/>
      <c r="I17" s="278"/>
      <c r="J17" s="6"/>
      <c r="K17" s="47"/>
    </row>
    <row r="18" spans="1:256" s="30" customFormat="1" ht="18.95" customHeight="1">
      <c r="A18" s="29"/>
      <c r="B18" s="106"/>
      <c r="C18" s="106"/>
      <c r="D18" s="106"/>
      <c r="E18" s="106"/>
      <c r="F18" s="106"/>
      <c r="G18" s="106"/>
      <c r="H18" s="106"/>
      <c r="I18" s="132"/>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ht="22.5" customHeight="1">
      <c r="B19" s="440" t="s">
        <v>147</v>
      </c>
      <c r="C19" s="441"/>
      <c r="D19" s="441"/>
      <c r="E19" s="441"/>
      <c r="F19" s="441"/>
      <c r="G19" s="441"/>
      <c r="H19" s="441"/>
      <c r="I19" s="441"/>
      <c r="J19" s="381"/>
      <c r="K19" s="11"/>
      <c r="L19" s="2"/>
      <c r="M19" s="11"/>
    </row>
    <row r="20" spans="1:256" ht="24.6" customHeight="1" thickBot="1">
      <c r="B20" s="445" t="s">
        <v>143</v>
      </c>
      <c r="C20" s="446"/>
      <c r="D20" s="446"/>
      <c r="E20" s="446"/>
      <c r="F20" s="446"/>
      <c r="G20" s="446"/>
      <c r="H20" s="446"/>
      <c r="I20" s="446"/>
      <c r="J20" s="446"/>
      <c r="M20" s="11"/>
      <c r="N20" s="11"/>
      <c r="O20" s="11"/>
      <c r="P20" s="11"/>
      <c r="Q20" s="11"/>
      <c r="R20" s="11"/>
      <c r="S20" s="11"/>
      <c r="T20" s="11"/>
      <c r="U20" s="11"/>
    </row>
    <row r="21" spans="1:256" ht="30" customHeight="1">
      <c r="B21" s="183" t="s">
        <v>81</v>
      </c>
      <c r="C21" s="184"/>
      <c r="D21" s="184"/>
      <c r="E21" s="184"/>
      <c r="F21" s="184"/>
      <c r="G21" s="184"/>
      <c r="H21" s="184"/>
      <c r="I21" s="237" t="s">
        <v>101</v>
      </c>
      <c r="J21" s="242">
        <f>I118</f>
        <v>0</v>
      </c>
      <c r="L21" s="283"/>
      <c r="M21" s="11"/>
      <c r="N21" s="11"/>
      <c r="O21" s="11"/>
      <c r="P21" s="11"/>
      <c r="Q21" s="11"/>
      <c r="R21" s="11"/>
      <c r="S21" s="11"/>
      <c r="T21" s="11"/>
      <c r="U21" s="11"/>
    </row>
    <row r="22" spans="1:256" s="6" customFormat="1" ht="25.5" customHeight="1" thickBot="1">
      <c r="B22" s="442" t="s">
        <v>82</v>
      </c>
      <c r="C22" s="443"/>
      <c r="D22" s="443"/>
      <c r="E22" s="444"/>
      <c r="F22" s="185" t="s">
        <v>83</v>
      </c>
      <c r="G22" s="186" t="s">
        <v>84</v>
      </c>
      <c r="H22" s="185" t="s">
        <v>85</v>
      </c>
      <c r="I22" s="185" t="s">
        <v>86</v>
      </c>
      <c r="J22" s="187" t="s">
        <v>99</v>
      </c>
      <c r="K22" s="268" t="s">
        <v>141</v>
      </c>
    </row>
    <row r="23" spans="1:256" ht="15" customHeight="1">
      <c r="A23" s="208"/>
      <c r="B23" s="408"/>
      <c r="C23" s="410"/>
      <c r="D23" s="410"/>
      <c r="E23" s="411"/>
      <c r="F23" s="204"/>
      <c r="G23" s="188"/>
      <c r="H23" s="188"/>
      <c r="I23" s="188"/>
      <c r="J23" s="207">
        <f>(I23+H23)*F23*G23</f>
        <v>0</v>
      </c>
    </row>
    <row r="24" spans="1:256" ht="15" customHeight="1">
      <c r="A24" s="208"/>
      <c r="B24" s="447"/>
      <c r="C24" s="448"/>
      <c r="D24" s="448"/>
      <c r="E24" s="449"/>
      <c r="F24" s="204"/>
      <c r="G24" s="189"/>
      <c r="H24" s="189"/>
      <c r="I24" s="189"/>
      <c r="J24" s="207">
        <f t="shared" ref="J24:J27" si="0">(I24+H24)*F24*G24</f>
        <v>0</v>
      </c>
    </row>
    <row r="25" spans="1:256" ht="15" customHeight="1">
      <c r="A25" s="208"/>
      <c r="B25" s="447"/>
      <c r="C25" s="448"/>
      <c r="D25" s="448"/>
      <c r="E25" s="449"/>
      <c r="F25" s="204"/>
      <c r="G25" s="189"/>
      <c r="H25" s="189"/>
      <c r="I25" s="189"/>
      <c r="J25" s="207">
        <f t="shared" si="0"/>
        <v>0</v>
      </c>
    </row>
    <row r="26" spans="1:256" ht="15" customHeight="1">
      <c r="A26" s="208"/>
      <c r="B26" s="447"/>
      <c r="C26" s="448"/>
      <c r="D26" s="448"/>
      <c r="E26" s="449"/>
      <c r="F26" s="204"/>
      <c r="G26" s="189"/>
      <c r="H26" s="189"/>
      <c r="I26" s="189"/>
      <c r="J26" s="207">
        <f>(I26+H26)*F26*G26</f>
        <v>0</v>
      </c>
    </row>
    <row r="27" spans="1:256" s="94" customFormat="1" ht="15.6" customHeight="1" thickBot="1">
      <c r="A27" s="209"/>
      <c r="B27" s="447"/>
      <c r="C27" s="448"/>
      <c r="D27" s="448"/>
      <c r="E27" s="449"/>
      <c r="F27" s="204"/>
      <c r="G27" s="190"/>
      <c r="H27" s="190"/>
      <c r="I27" s="190"/>
      <c r="J27" s="207">
        <f t="shared" si="0"/>
        <v>0</v>
      </c>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row>
    <row r="28" spans="1:256" s="94" customFormat="1" ht="21" customHeight="1" thickBot="1">
      <c r="B28" s="420" t="s">
        <v>100</v>
      </c>
      <c r="C28" s="416"/>
      <c r="D28" s="215">
        <f>'2 Årsrapport ekonomi'!B9+1</f>
        <v>3</v>
      </c>
      <c r="E28" s="202"/>
      <c r="F28" s="201"/>
      <c r="G28" s="191"/>
      <c r="H28" s="213"/>
      <c r="I28" s="214"/>
      <c r="J28" s="210">
        <f>SUM(J23:J27)</f>
        <v>0</v>
      </c>
      <c r="L28" s="255"/>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row>
    <row r="29" spans="1:256" s="10" customFormat="1" ht="6" customHeight="1">
      <c r="A29" s="23"/>
      <c r="B29" s="259"/>
      <c r="C29" s="257"/>
      <c r="D29" s="257"/>
      <c r="E29" s="257"/>
      <c r="F29" s="257"/>
      <c r="G29" s="257"/>
      <c r="H29" s="256"/>
      <c r="I29" s="257"/>
      <c r="J29" s="260"/>
      <c r="K29" s="255"/>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row>
    <row r="30" spans="1:256" s="10" customFormat="1" ht="12.95" customHeight="1">
      <c r="A30" s="23"/>
      <c r="B30" s="463" t="s">
        <v>142</v>
      </c>
      <c r="C30" s="464"/>
      <c r="D30" s="464"/>
      <c r="E30" s="464"/>
      <c r="F30" s="464"/>
      <c r="G30" s="464"/>
      <c r="H30" s="464"/>
      <c r="I30" s="464"/>
      <c r="J30" s="465"/>
      <c r="K30" s="265"/>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row>
    <row r="31" spans="1:256" s="10" customFormat="1" ht="72" customHeight="1">
      <c r="A31" s="23"/>
      <c r="B31" s="421"/>
      <c r="C31" s="422"/>
      <c r="D31" s="422"/>
      <c r="E31" s="422"/>
      <c r="F31" s="422"/>
      <c r="G31" s="422"/>
      <c r="H31" s="422"/>
      <c r="I31" s="422"/>
      <c r="J31" s="422"/>
      <c r="K31" s="265"/>
      <c r="L31" s="28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row>
    <row r="32" spans="1:256" ht="12.75" thickBot="1">
      <c r="B32" s="211"/>
      <c r="C32" s="211"/>
      <c r="D32" s="261"/>
      <c r="E32" s="211"/>
      <c r="F32" s="211"/>
      <c r="G32" s="211"/>
      <c r="H32" s="211"/>
      <c r="I32" s="211"/>
    </row>
    <row r="33" spans="1:256" s="22" customFormat="1" ht="30" customHeight="1">
      <c r="A33" s="49"/>
      <c r="B33" s="183" t="s">
        <v>87</v>
      </c>
      <c r="C33" s="184"/>
      <c r="D33" s="184"/>
      <c r="E33" s="184"/>
      <c r="F33" s="184"/>
      <c r="G33" s="184"/>
      <c r="H33" s="184"/>
      <c r="I33" s="237" t="s">
        <v>101</v>
      </c>
      <c r="J33" s="242">
        <f>I119</f>
        <v>0</v>
      </c>
      <c r="K33" s="154"/>
      <c r="L33" s="53"/>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row>
    <row r="34" spans="1:256" s="22" customFormat="1" ht="26.45" customHeight="1" thickBot="1">
      <c r="A34" s="49"/>
      <c r="B34" s="404" t="s">
        <v>82</v>
      </c>
      <c r="C34" s="405"/>
      <c r="D34" s="405"/>
      <c r="E34" s="451"/>
      <c r="F34" s="451"/>
      <c r="G34" s="407"/>
      <c r="H34" s="192" t="s">
        <v>88</v>
      </c>
      <c r="I34" s="192" t="s">
        <v>89</v>
      </c>
      <c r="J34" s="193" t="s">
        <v>99</v>
      </c>
      <c r="K34" s="268" t="s">
        <v>141</v>
      </c>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row>
    <row r="35" spans="1:256" ht="15" customHeight="1">
      <c r="A35" s="32"/>
      <c r="B35" s="452"/>
      <c r="C35" s="453"/>
      <c r="D35" s="453"/>
      <c r="E35" s="454"/>
      <c r="F35" s="454"/>
      <c r="G35" s="455"/>
      <c r="H35" s="194"/>
      <c r="I35" s="194"/>
      <c r="J35" s="225">
        <f t="shared" ref="J35:J39" si="1">H35*I35</f>
        <v>0</v>
      </c>
    </row>
    <row r="36" spans="1:256" ht="15" customHeight="1">
      <c r="A36" s="108"/>
      <c r="B36" s="447"/>
      <c r="C36" s="456"/>
      <c r="D36" s="456"/>
      <c r="E36" s="448"/>
      <c r="F36" s="448"/>
      <c r="G36" s="449"/>
      <c r="H36" s="188"/>
      <c r="I36" s="188"/>
      <c r="J36" s="225">
        <f t="shared" si="1"/>
        <v>0</v>
      </c>
    </row>
    <row r="37" spans="1:256" ht="15" customHeight="1">
      <c r="A37" s="156"/>
      <c r="B37" s="457"/>
      <c r="C37" s="458"/>
      <c r="D37" s="458"/>
      <c r="E37" s="459"/>
      <c r="F37" s="459"/>
      <c r="G37" s="460"/>
      <c r="H37" s="189"/>
      <c r="I37" s="189"/>
      <c r="J37" s="225">
        <f t="shared" si="1"/>
        <v>0</v>
      </c>
    </row>
    <row r="38" spans="1:256" s="10" customFormat="1" ht="15" customHeight="1">
      <c r="A38" s="23"/>
      <c r="B38" s="447"/>
      <c r="C38" s="456"/>
      <c r="D38" s="456"/>
      <c r="E38" s="448"/>
      <c r="F38" s="448"/>
      <c r="G38" s="449"/>
      <c r="H38" s="189"/>
      <c r="I38" s="189"/>
      <c r="J38" s="225">
        <f t="shared" si="1"/>
        <v>0</v>
      </c>
      <c r="K38" s="2"/>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row>
    <row r="39" spans="1:256" s="10" customFormat="1" ht="15" customHeight="1" thickBot="1">
      <c r="B39" s="469"/>
      <c r="C39" s="470"/>
      <c r="D39" s="470"/>
      <c r="E39" s="471"/>
      <c r="F39" s="471"/>
      <c r="G39" s="472"/>
      <c r="H39" s="190"/>
      <c r="I39" s="190"/>
      <c r="J39" s="195">
        <f t="shared" si="1"/>
        <v>0</v>
      </c>
      <c r="K39" s="2"/>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row>
    <row r="40" spans="1:256" s="10" customFormat="1" ht="21" customHeight="1" thickBot="1">
      <c r="A40" s="23"/>
      <c r="B40" s="420" t="s">
        <v>100</v>
      </c>
      <c r="C40" s="416"/>
      <c r="D40" s="215">
        <f>'2 Årsrapport ekonomi'!B9+1</f>
        <v>3</v>
      </c>
      <c r="E40" s="202"/>
      <c r="F40" s="201"/>
      <c r="G40" s="191"/>
      <c r="H40" s="213"/>
      <c r="I40" s="214"/>
      <c r="J40" s="210">
        <f>SUM(J35:J39)</f>
        <v>0</v>
      </c>
      <c r="K40" s="255"/>
      <c r="L40" s="255"/>
      <c r="M40" s="11"/>
      <c r="N40" s="11"/>
      <c r="O40" s="11"/>
      <c r="P40" s="11"/>
      <c r="Q40" s="11"/>
      <c r="R40" s="6"/>
      <c r="S40" s="6"/>
      <c r="T40" s="6"/>
      <c r="U40" s="6"/>
      <c r="V40" s="6"/>
      <c r="W40" s="6"/>
      <c r="X40" s="6"/>
      <c r="Y40" s="6"/>
      <c r="Z40" s="6"/>
      <c r="AA40" s="6"/>
      <c r="AB40" s="6"/>
      <c r="AC40" s="6"/>
      <c r="AD40" s="6"/>
      <c r="AE40" s="6"/>
      <c r="AF40" s="6"/>
      <c r="AG40" s="6"/>
      <c r="AH40" s="6"/>
      <c r="AI40" s="6"/>
      <c r="AJ40" s="6"/>
      <c r="AK40" s="6"/>
      <c r="AL40" s="6"/>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row>
    <row r="41" spans="1:256" s="10" customFormat="1" ht="6" customHeight="1">
      <c r="A41" s="23"/>
      <c r="B41" s="259"/>
      <c r="C41" s="257"/>
      <c r="D41" s="257"/>
      <c r="E41" s="257"/>
      <c r="F41" s="257"/>
      <c r="G41" s="257"/>
      <c r="H41" s="257"/>
      <c r="I41" s="257"/>
      <c r="J41" s="260"/>
      <c r="K41" s="255"/>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row>
    <row r="42" spans="1:256" s="10" customFormat="1" ht="12.95" customHeight="1">
      <c r="A42" s="23"/>
      <c r="B42" s="463" t="s">
        <v>142</v>
      </c>
      <c r="C42" s="464"/>
      <c r="D42" s="464"/>
      <c r="E42" s="464"/>
      <c r="F42" s="464"/>
      <c r="G42" s="464"/>
      <c r="H42" s="464"/>
      <c r="I42" s="464"/>
      <c r="J42" s="465"/>
      <c r="K42" s="265"/>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row>
    <row r="43" spans="1:256" s="10" customFormat="1" ht="72" customHeight="1">
      <c r="A43" s="23"/>
      <c r="B43" s="421"/>
      <c r="C43" s="422"/>
      <c r="D43" s="422"/>
      <c r="E43" s="422"/>
      <c r="F43" s="422"/>
      <c r="G43" s="422"/>
      <c r="H43" s="422"/>
      <c r="I43" s="422"/>
      <c r="J43" s="422"/>
      <c r="K43" s="265"/>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row>
    <row r="44" spans="1:256" s="10" customFormat="1" ht="12.6" customHeight="1" thickBot="1">
      <c r="A44" s="23"/>
      <c r="B44" s="262"/>
      <c r="C44" s="263"/>
      <c r="D44" s="263"/>
      <c r="E44" s="263"/>
      <c r="F44" s="263"/>
      <c r="G44" s="263"/>
      <c r="H44" s="263"/>
      <c r="I44" s="263"/>
      <c r="J44" s="263"/>
      <c r="K44" s="255"/>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row>
    <row r="45" spans="1:256" s="10" customFormat="1" ht="30" customHeight="1">
      <c r="B45" s="450" t="s">
        <v>90</v>
      </c>
      <c r="C45" s="410"/>
      <c r="D45" s="410"/>
      <c r="E45" s="410"/>
      <c r="F45" s="410"/>
      <c r="G45" s="410"/>
      <c r="H45" s="410"/>
      <c r="I45" s="237" t="s">
        <v>101</v>
      </c>
      <c r="J45" s="242">
        <f>I120</f>
        <v>0</v>
      </c>
      <c r="K45" s="2"/>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row>
    <row r="46" spans="1:256" s="10" customFormat="1" ht="30" customHeight="1" thickBot="1">
      <c r="A46" s="23"/>
      <c r="B46" s="438" t="s">
        <v>82</v>
      </c>
      <c r="C46" s="439"/>
      <c r="D46" s="439"/>
      <c r="E46" s="407"/>
      <c r="F46" s="203" t="s">
        <v>91</v>
      </c>
      <c r="G46" s="198" t="s">
        <v>93</v>
      </c>
      <c r="H46" s="192" t="s">
        <v>84</v>
      </c>
      <c r="I46" s="192" t="s">
        <v>92</v>
      </c>
      <c r="J46" s="193" t="s">
        <v>99</v>
      </c>
      <c r="K46" s="268" t="s">
        <v>141</v>
      </c>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row>
    <row r="47" spans="1:256" s="10" customFormat="1" ht="15" customHeight="1">
      <c r="A47" s="23"/>
      <c r="B47" s="434"/>
      <c r="C47" s="435"/>
      <c r="D47" s="435"/>
      <c r="E47" s="435"/>
      <c r="F47" s="199"/>
      <c r="G47" s="199"/>
      <c r="H47" s="200"/>
      <c r="I47" s="200"/>
      <c r="J47" s="225">
        <f t="shared" ref="J47:J48" si="2">G47*I47*H47</f>
        <v>0</v>
      </c>
      <c r="K47" s="2"/>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row>
    <row r="48" spans="1:256" s="10" customFormat="1" ht="15" customHeight="1" thickBot="1">
      <c r="B48" s="436"/>
      <c r="C48" s="437"/>
      <c r="D48" s="437"/>
      <c r="E48" s="437"/>
      <c r="F48" s="205"/>
      <c r="G48" s="205"/>
      <c r="H48" s="206"/>
      <c r="I48" s="206"/>
      <c r="J48" s="225">
        <f t="shared" si="2"/>
        <v>0</v>
      </c>
      <c r="K48" s="2"/>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row>
    <row r="49" spans="1:256" s="10" customFormat="1" ht="21" customHeight="1" thickBot="1">
      <c r="B49" s="420" t="s">
        <v>100</v>
      </c>
      <c r="C49" s="416"/>
      <c r="D49" s="215">
        <f>'2 Årsrapport ekonomi'!B9+1</f>
        <v>3</v>
      </c>
      <c r="E49" s="415"/>
      <c r="F49" s="416"/>
      <c r="G49" s="416"/>
      <c r="H49" s="416"/>
      <c r="I49" s="416"/>
      <c r="J49" s="216">
        <f>SUM(J47:J48)</f>
        <v>0</v>
      </c>
      <c r="L49" s="255"/>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row>
    <row r="50" spans="1:256" s="10" customFormat="1" ht="6" customHeight="1">
      <c r="B50" s="259"/>
      <c r="C50" s="257"/>
      <c r="D50" s="257"/>
      <c r="E50" s="257"/>
      <c r="F50" s="257"/>
      <c r="G50" s="257"/>
      <c r="H50" s="257"/>
      <c r="I50" s="257"/>
      <c r="J50" s="264"/>
      <c r="K50" s="255"/>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row>
    <row r="51" spans="1:256" s="10" customFormat="1" ht="12.95" customHeight="1">
      <c r="A51" s="23"/>
      <c r="B51" s="463" t="s">
        <v>142</v>
      </c>
      <c r="C51" s="464"/>
      <c r="D51" s="464"/>
      <c r="E51" s="464"/>
      <c r="F51" s="464"/>
      <c r="G51" s="464"/>
      <c r="H51" s="464"/>
      <c r="I51" s="464"/>
      <c r="J51" s="465"/>
      <c r="K51" s="265"/>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row>
    <row r="52" spans="1:256" s="10" customFormat="1" ht="72" customHeight="1">
      <c r="A52" s="23"/>
      <c r="B52" s="421"/>
      <c r="C52" s="422"/>
      <c r="D52" s="422"/>
      <c r="E52" s="422"/>
      <c r="F52" s="422"/>
      <c r="G52" s="422"/>
      <c r="H52" s="422"/>
      <c r="I52" s="422"/>
      <c r="J52" s="422"/>
      <c r="K52" s="265"/>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row>
    <row r="53" spans="1:256" s="10" customFormat="1" ht="13.5" thickBot="1">
      <c r="A53" s="23"/>
      <c r="B53" s="262"/>
      <c r="C53" s="263"/>
      <c r="D53" s="263"/>
      <c r="E53" s="263"/>
      <c r="F53" s="263"/>
      <c r="G53" s="263"/>
      <c r="H53" s="263"/>
      <c r="I53" s="263"/>
      <c r="J53" s="263"/>
      <c r="K53" s="255"/>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row>
    <row r="54" spans="1:256" s="10" customFormat="1" ht="21" customHeight="1">
      <c r="B54" s="212" t="s">
        <v>94</v>
      </c>
      <c r="C54" s="197"/>
      <c r="D54" s="197"/>
      <c r="E54" s="197"/>
      <c r="F54" s="197"/>
      <c r="G54" s="197"/>
      <c r="H54" s="197"/>
      <c r="I54" s="237" t="s">
        <v>101</v>
      </c>
      <c r="J54" s="242">
        <f>I121</f>
        <v>0</v>
      </c>
      <c r="K54" s="2"/>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row>
    <row r="55" spans="1:256" s="10" customFormat="1" ht="30" customHeight="1" thickBot="1">
      <c r="B55" s="423" t="s">
        <v>82</v>
      </c>
      <c r="C55" s="424"/>
      <c r="D55" s="424"/>
      <c r="E55" s="424"/>
      <c r="F55" s="424"/>
      <c r="G55" s="424"/>
      <c r="H55" s="425"/>
      <c r="I55" s="426"/>
      <c r="J55" s="193" t="s">
        <v>99</v>
      </c>
      <c r="K55" s="268" t="s">
        <v>141</v>
      </c>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row>
    <row r="56" spans="1:256" s="10" customFormat="1" ht="15" customHeight="1">
      <c r="A56" s="208"/>
      <c r="B56" s="431"/>
      <c r="C56" s="432"/>
      <c r="D56" s="432"/>
      <c r="E56" s="432"/>
      <c r="F56" s="432"/>
      <c r="G56" s="432"/>
      <c r="H56" s="433"/>
      <c r="I56" s="433"/>
      <c r="J56" s="218"/>
      <c r="K56" s="2"/>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row>
    <row r="57" spans="1:256" s="10" customFormat="1" ht="15" customHeight="1">
      <c r="A57" s="208"/>
      <c r="B57" s="412"/>
      <c r="C57" s="413"/>
      <c r="D57" s="413"/>
      <c r="E57" s="413"/>
      <c r="F57" s="413"/>
      <c r="G57" s="413"/>
      <c r="H57" s="414"/>
      <c r="I57" s="414"/>
      <c r="J57" s="219"/>
      <c r="K57" s="2"/>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row>
    <row r="58" spans="1:256" s="10" customFormat="1" ht="15" customHeight="1">
      <c r="A58" s="208"/>
      <c r="B58" s="412"/>
      <c r="C58" s="413"/>
      <c r="D58" s="413"/>
      <c r="E58" s="413"/>
      <c r="F58" s="413"/>
      <c r="G58" s="413"/>
      <c r="H58" s="414"/>
      <c r="I58" s="414"/>
      <c r="J58" s="219"/>
      <c r="K58" s="2"/>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row>
    <row r="59" spans="1:256" s="10" customFormat="1" ht="15" customHeight="1" thickBot="1">
      <c r="B59" s="417"/>
      <c r="C59" s="418"/>
      <c r="D59" s="418"/>
      <c r="E59" s="418"/>
      <c r="F59" s="418"/>
      <c r="G59" s="418"/>
      <c r="H59" s="418"/>
      <c r="I59" s="419"/>
      <c r="J59" s="220"/>
      <c r="K59" s="2"/>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row>
    <row r="60" spans="1:256" s="10" customFormat="1" ht="21" customHeight="1" thickBot="1">
      <c r="B60" s="420" t="s">
        <v>100</v>
      </c>
      <c r="C60" s="416"/>
      <c r="D60" s="215">
        <f>'2 Årsrapport ekonomi'!B9+1</f>
        <v>3</v>
      </c>
      <c r="E60" s="415"/>
      <c r="F60" s="416"/>
      <c r="G60" s="416"/>
      <c r="H60" s="416"/>
      <c r="I60" s="416"/>
      <c r="J60" s="216">
        <f>SUM(J56:J59)</f>
        <v>0</v>
      </c>
      <c r="L60" s="255"/>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row>
    <row r="61" spans="1:256" s="10" customFormat="1" ht="6" customHeight="1">
      <c r="A61" s="23"/>
      <c r="B61" s="259"/>
      <c r="C61" s="257"/>
      <c r="D61" s="257"/>
      <c r="E61" s="257"/>
      <c r="F61" s="257"/>
      <c r="G61" s="257"/>
      <c r="H61" s="257"/>
      <c r="I61" s="257"/>
      <c r="J61" s="260"/>
      <c r="K61" s="255"/>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row>
    <row r="62" spans="1:256" s="10" customFormat="1" ht="12.95" customHeight="1">
      <c r="A62" s="23"/>
      <c r="B62" s="463" t="s">
        <v>142</v>
      </c>
      <c r="C62" s="464"/>
      <c r="D62" s="464"/>
      <c r="E62" s="464"/>
      <c r="F62" s="464"/>
      <c r="G62" s="464"/>
      <c r="H62" s="464"/>
      <c r="I62" s="464"/>
      <c r="J62" s="465"/>
      <c r="K62" s="265"/>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row>
    <row r="63" spans="1:256" s="10" customFormat="1" ht="72" customHeight="1">
      <c r="A63" s="23"/>
      <c r="B63" s="421"/>
      <c r="C63" s="422"/>
      <c r="D63" s="422"/>
      <c r="E63" s="422"/>
      <c r="F63" s="422"/>
      <c r="G63" s="422"/>
      <c r="H63" s="422"/>
      <c r="I63" s="422"/>
      <c r="J63" s="422"/>
      <c r="K63" s="265"/>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row>
    <row r="64" spans="1:256" s="10" customFormat="1" ht="13.5" thickBot="1">
      <c r="A64" s="23"/>
      <c r="B64" s="266"/>
      <c r="C64" s="267"/>
      <c r="D64" s="267"/>
      <c r="E64" s="267"/>
      <c r="F64" s="267"/>
      <c r="G64" s="267"/>
      <c r="H64" s="267"/>
      <c r="I64" s="263"/>
      <c r="J64" s="263"/>
      <c r="K64" s="255"/>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row>
    <row r="65" spans="1:256" s="10" customFormat="1" ht="21" customHeight="1">
      <c r="B65" s="196" t="s">
        <v>95</v>
      </c>
      <c r="C65" s="197"/>
      <c r="D65" s="197"/>
      <c r="E65" s="197"/>
      <c r="F65" s="197"/>
      <c r="G65" s="197"/>
      <c r="H65" s="197"/>
      <c r="I65" s="237" t="s">
        <v>101</v>
      </c>
      <c r="J65" s="242">
        <f>I122</f>
        <v>0</v>
      </c>
      <c r="K65" s="2"/>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row>
    <row r="66" spans="1:256" s="10" customFormat="1" ht="30" customHeight="1" thickBot="1">
      <c r="B66" s="404" t="s">
        <v>82</v>
      </c>
      <c r="C66" s="405"/>
      <c r="D66" s="405"/>
      <c r="E66" s="405"/>
      <c r="F66" s="405"/>
      <c r="G66" s="405"/>
      <c r="H66" s="406"/>
      <c r="I66" s="407"/>
      <c r="J66" s="193" t="s">
        <v>99</v>
      </c>
      <c r="K66" s="268" t="s">
        <v>141</v>
      </c>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row>
    <row r="67" spans="1:256" s="10" customFormat="1" ht="15" customHeight="1">
      <c r="B67" s="408"/>
      <c r="C67" s="409"/>
      <c r="D67" s="409"/>
      <c r="E67" s="409"/>
      <c r="F67" s="409"/>
      <c r="G67" s="409"/>
      <c r="H67" s="410"/>
      <c r="I67" s="411"/>
      <c r="J67" s="218"/>
      <c r="K67" s="2"/>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row>
    <row r="68" spans="1:256" s="10" customFormat="1" ht="15" customHeight="1">
      <c r="A68" s="208"/>
      <c r="B68" s="412"/>
      <c r="C68" s="413"/>
      <c r="D68" s="413"/>
      <c r="E68" s="413"/>
      <c r="F68" s="413"/>
      <c r="G68" s="413"/>
      <c r="H68" s="414"/>
      <c r="I68" s="414"/>
      <c r="J68" s="219"/>
      <c r="K68" s="2"/>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row>
    <row r="69" spans="1:256" s="10" customFormat="1" ht="15" customHeight="1">
      <c r="A69" s="208"/>
      <c r="B69" s="412"/>
      <c r="C69" s="413"/>
      <c r="D69" s="413"/>
      <c r="E69" s="413"/>
      <c r="F69" s="413"/>
      <c r="G69" s="413"/>
      <c r="H69" s="414"/>
      <c r="I69" s="414"/>
      <c r="J69" s="219"/>
      <c r="K69" s="2"/>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row>
    <row r="70" spans="1:256" s="10" customFormat="1" ht="15" customHeight="1" thickBot="1">
      <c r="A70" s="208"/>
      <c r="B70" s="418"/>
      <c r="C70" s="418"/>
      <c r="D70" s="418"/>
      <c r="E70" s="418"/>
      <c r="F70" s="418"/>
      <c r="G70" s="418"/>
      <c r="H70" s="418"/>
      <c r="I70" s="419"/>
      <c r="J70" s="220"/>
      <c r="K70" s="2"/>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row>
    <row r="71" spans="1:256" s="10" customFormat="1" ht="21" customHeight="1" thickBot="1">
      <c r="B71" s="420" t="s">
        <v>100</v>
      </c>
      <c r="C71" s="416"/>
      <c r="D71" s="215">
        <f>'2 Årsrapport ekonomi'!B9+1</f>
        <v>3</v>
      </c>
      <c r="E71" s="415"/>
      <c r="F71" s="416"/>
      <c r="G71" s="416"/>
      <c r="H71" s="416"/>
      <c r="I71" s="429"/>
      <c r="J71" s="210">
        <f>SUM(J67:J70)</f>
        <v>0</v>
      </c>
      <c r="L71" s="255"/>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row>
    <row r="72" spans="1:256" s="10" customFormat="1" ht="6" customHeight="1">
      <c r="A72" s="23"/>
      <c r="B72" s="259"/>
      <c r="C72" s="257"/>
      <c r="D72" s="257"/>
      <c r="E72" s="257"/>
      <c r="F72" s="257"/>
      <c r="G72" s="257"/>
      <c r="H72" s="257"/>
      <c r="I72" s="257"/>
      <c r="J72" s="260"/>
      <c r="K72" s="255"/>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row>
    <row r="73" spans="1:256" s="10" customFormat="1" ht="12.95" customHeight="1">
      <c r="A73" s="23"/>
      <c r="B73" s="463" t="s">
        <v>142</v>
      </c>
      <c r="C73" s="464"/>
      <c r="D73" s="464"/>
      <c r="E73" s="464"/>
      <c r="F73" s="464"/>
      <c r="G73" s="464"/>
      <c r="H73" s="464"/>
      <c r="I73" s="464"/>
      <c r="J73" s="465"/>
      <c r="K73" s="265"/>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row>
    <row r="74" spans="1:256" s="10" customFormat="1" ht="72" customHeight="1">
      <c r="A74" s="23"/>
      <c r="B74" s="421"/>
      <c r="C74" s="422"/>
      <c r="D74" s="422"/>
      <c r="E74" s="422"/>
      <c r="F74" s="422"/>
      <c r="G74" s="422"/>
      <c r="H74" s="422"/>
      <c r="I74" s="422"/>
      <c r="J74" s="422"/>
      <c r="K74" s="265"/>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row>
    <row r="75" spans="1:256" ht="12.75" thickBot="1">
      <c r="B75" s="211"/>
      <c r="C75" s="211"/>
      <c r="D75" s="211"/>
      <c r="E75" s="211"/>
      <c r="F75" s="211"/>
      <c r="G75" s="211"/>
      <c r="H75" s="211"/>
      <c r="I75" s="211"/>
    </row>
    <row r="76" spans="1:256" s="10" customFormat="1" ht="21" customHeight="1">
      <c r="B76" s="183" t="s">
        <v>96</v>
      </c>
      <c r="C76" s="184"/>
      <c r="D76" s="184"/>
      <c r="E76" s="184"/>
      <c r="F76" s="184"/>
      <c r="G76" s="184"/>
      <c r="H76" s="184"/>
      <c r="I76" s="237" t="s">
        <v>101</v>
      </c>
      <c r="J76" s="242">
        <f>I123</f>
        <v>0</v>
      </c>
      <c r="K76" s="2"/>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row>
    <row r="77" spans="1:256" s="10" customFormat="1" ht="30" customHeight="1" thickBot="1">
      <c r="B77" s="423" t="s">
        <v>82</v>
      </c>
      <c r="C77" s="424"/>
      <c r="D77" s="424"/>
      <c r="E77" s="424"/>
      <c r="F77" s="424"/>
      <c r="G77" s="424"/>
      <c r="H77" s="425"/>
      <c r="I77" s="426"/>
      <c r="J77" s="193" t="s">
        <v>99</v>
      </c>
      <c r="K77" s="268" t="s">
        <v>141</v>
      </c>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row>
    <row r="78" spans="1:256" s="10" customFormat="1" ht="15" customHeight="1">
      <c r="B78" s="408"/>
      <c r="C78" s="409"/>
      <c r="D78" s="409"/>
      <c r="E78" s="409"/>
      <c r="F78" s="409"/>
      <c r="G78" s="409"/>
      <c r="H78" s="410"/>
      <c r="I78" s="411"/>
      <c r="J78" s="218"/>
      <c r="K78" s="2"/>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row>
    <row r="79" spans="1:256" s="10" customFormat="1" ht="15" customHeight="1">
      <c r="A79" s="208"/>
      <c r="B79" s="412"/>
      <c r="C79" s="413"/>
      <c r="D79" s="413"/>
      <c r="E79" s="413"/>
      <c r="F79" s="413"/>
      <c r="G79" s="413"/>
      <c r="H79" s="414"/>
      <c r="I79" s="414"/>
      <c r="J79" s="219"/>
      <c r="K79" s="2"/>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row>
    <row r="80" spans="1:256" s="10" customFormat="1" ht="15" customHeight="1" thickBot="1">
      <c r="B80" s="417"/>
      <c r="C80" s="418"/>
      <c r="D80" s="418"/>
      <c r="E80" s="418"/>
      <c r="F80" s="418"/>
      <c r="G80" s="418"/>
      <c r="H80" s="418"/>
      <c r="I80" s="419"/>
      <c r="J80" s="220"/>
      <c r="K80" s="2"/>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row>
    <row r="81" spans="1:256" s="10" customFormat="1" ht="21" customHeight="1" thickBot="1">
      <c r="B81" s="427" t="s">
        <v>100</v>
      </c>
      <c r="C81" s="428"/>
      <c r="D81" s="217">
        <f>'2 Årsrapport ekonomi'!B9+1</f>
        <v>3</v>
      </c>
      <c r="E81" s="415"/>
      <c r="F81" s="416"/>
      <c r="G81" s="416"/>
      <c r="H81" s="416"/>
      <c r="I81" s="429"/>
      <c r="J81" s="210">
        <f>SUM(J78:J80)</f>
        <v>0</v>
      </c>
      <c r="L81" s="255"/>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row>
    <row r="82" spans="1:256" ht="6" customHeight="1">
      <c r="B82" s="211"/>
      <c r="C82" s="211"/>
      <c r="D82" s="211"/>
      <c r="E82" s="211"/>
      <c r="F82" s="211"/>
      <c r="G82" s="211"/>
      <c r="H82" s="211"/>
      <c r="I82" s="211"/>
    </row>
    <row r="83" spans="1:256" s="10" customFormat="1" ht="12.95" customHeight="1">
      <c r="A83" s="23"/>
      <c r="B83" s="463" t="s">
        <v>142</v>
      </c>
      <c r="C83" s="464"/>
      <c r="D83" s="464"/>
      <c r="E83" s="464"/>
      <c r="F83" s="464"/>
      <c r="G83" s="464"/>
      <c r="H83" s="464"/>
      <c r="I83" s="464"/>
      <c r="J83" s="465"/>
      <c r="K83" s="265"/>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row>
    <row r="84" spans="1:256" s="10" customFormat="1" ht="72" customHeight="1">
      <c r="A84" s="23"/>
      <c r="B84" s="421"/>
      <c r="C84" s="422"/>
      <c r="D84" s="422"/>
      <c r="E84" s="422"/>
      <c r="F84" s="422"/>
      <c r="G84" s="422"/>
      <c r="H84" s="422"/>
      <c r="I84" s="422"/>
      <c r="J84" s="422"/>
      <c r="K84" s="265"/>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row>
    <row r="85" spans="1:256" ht="12.75" thickBot="1">
      <c r="B85" s="211"/>
      <c r="C85" s="211"/>
      <c r="D85" s="211"/>
      <c r="E85" s="211"/>
      <c r="F85" s="211"/>
      <c r="G85" s="211"/>
      <c r="H85" s="211"/>
      <c r="I85" s="211"/>
    </row>
    <row r="86" spans="1:256" s="10" customFormat="1" ht="21" customHeight="1">
      <c r="B86" s="196" t="s">
        <v>97</v>
      </c>
      <c r="C86" s="197"/>
      <c r="D86" s="197"/>
      <c r="E86" s="197"/>
      <c r="F86" s="197"/>
      <c r="G86" s="197"/>
      <c r="H86" s="197"/>
      <c r="I86" s="237" t="s">
        <v>101</v>
      </c>
      <c r="J86" s="242">
        <f>I124</f>
        <v>0</v>
      </c>
      <c r="K86" s="2"/>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row>
    <row r="87" spans="1:256" s="10" customFormat="1" ht="30" customHeight="1" thickBot="1">
      <c r="B87" s="423" t="s">
        <v>82</v>
      </c>
      <c r="C87" s="424"/>
      <c r="D87" s="424"/>
      <c r="E87" s="424"/>
      <c r="F87" s="424"/>
      <c r="G87" s="424"/>
      <c r="H87" s="425"/>
      <c r="I87" s="426"/>
      <c r="J87" s="193" t="s">
        <v>99</v>
      </c>
      <c r="K87" s="268" t="s">
        <v>141</v>
      </c>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row>
    <row r="88" spans="1:256" s="10" customFormat="1" ht="15" customHeight="1">
      <c r="B88" s="408"/>
      <c r="C88" s="409"/>
      <c r="D88" s="409"/>
      <c r="E88" s="409"/>
      <c r="F88" s="409"/>
      <c r="G88" s="409"/>
      <c r="H88" s="410"/>
      <c r="I88" s="411"/>
      <c r="J88" s="218"/>
      <c r="K88" s="2"/>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row>
    <row r="89" spans="1:256" s="10" customFormat="1" ht="15" customHeight="1">
      <c r="A89" s="208"/>
      <c r="B89" s="412"/>
      <c r="C89" s="413"/>
      <c r="D89" s="413"/>
      <c r="E89" s="413"/>
      <c r="F89" s="413"/>
      <c r="G89" s="413"/>
      <c r="H89" s="414"/>
      <c r="I89" s="414"/>
      <c r="J89" s="219"/>
      <c r="K89" s="2"/>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row>
    <row r="90" spans="1:256" s="10" customFormat="1" ht="15" customHeight="1">
      <c r="A90" s="208"/>
      <c r="B90" s="412"/>
      <c r="C90" s="413"/>
      <c r="D90" s="413"/>
      <c r="E90" s="413"/>
      <c r="F90" s="413"/>
      <c r="G90" s="413"/>
      <c r="H90" s="414"/>
      <c r="I90" s="414"/>
      <c r="J90" s="219"/>
      <c r="K90" s="2"/>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row>
    <row r="91" spans="1:256" s="10" customFormat="1" ht="15" customHeight="1">
      <c r="A91" s="208"/>
      <c r="B91" s="412"/>
      <c r="C91" s="413"/>
      <c r="D91" s="413"/>
      <c r="E91" s="413"/>
      <c r="F91" s="413"/>
      <c r="G91" s="413"/>
      <c r="H91" s="414"/>
      <c r="I91" s="414"/>
      <c r="J91" s="219"/>
      <c r="K91" s="2"/>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row>
    <row r="92" spans="1:256" s="10" customFormat="1" ht="15" customHeight="1" thickBot="1">
      <c r="B92" s="457"/>
      <c r="C92" s="458"/>
      <c r="D92" s="458"/>
      <c r="E92" s="458"/>
      <c r="F92" s="458"/>
      <c r="G92" s="458"/>
      <c r="H92" s="459"/>
      <c r="I92" s="460"/>
      <c r="J92" s="220"/>
      <c r="K92" s="2"/>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row>
    <row r="93" spans="1:256" s="10" customFormat="1" ht="21" customHeight="1" thickBot="1">
      <c r="B93" s="420" t="s">
        <v>100</v>
      </c>
      <c r="C93" s="416"/>
      <c r="D93" s="215">
        <f>'2 Årsrapport ekonomi'!B9+1</f>
        <v>3</v>
      </c>
      <c r="E93" s="415"/>
      <c r="F93" s="416"/>
      <c r="G93" s="416"/>
      <c r="H93" s="416"/>
      <c r="I93" s="429"/>
      <c r="J93" s="210">
        <f>SUM(J88:J92)</f>
        <v>0</v>
      </c>
      <c r="L93" s="255"/>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row>
    <row r="94" spans="1:256" s="10" customFormat="1" ht="6" customHeight="1">
      <c r="A94" s="23"/>
      <c r="B94" s="259"/>
      <c r="C94" s="257"/>
      <c r="D94" s="257"/>
      <c r="E94" s="257"/>
      <c r="F94" s="257"/>
      <c r="G94" s="257"/>
      <c r="H94" s="257"/>
      <c r="I94" s="257"/>
      <c r="J94" s="260"/>
      <c r="K94" s="255"/>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row>
    <row r="95" spans="1:256" s="10" customFormat="1" ht="12.95" customHeight="1">
      <c r="A95" s="23"/>
      <c r="B95" s="463" t="s">
        <v>142</v>
      </c>
      <c r="C95" s="464"/>
      <c r="D95" s="464"/>
      <c r="E95" s="464"/>
      <c r="F95" s="464"/>
      <c r="G95" s="464"/>
      <c r="H95" s="464"/>
      <c r="I95" s="464"/>
      <c r="J95" s="465"/>
      <c r="K95" s="265"/>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row>
    <row r="96" spans="1:256" s="10" customFormat="1" ht="72" customHeight="1">
      <c r="A96" s="23"/>
      <c r="B96" s="421"/>
      <c r="C96" s="422"/>
      <c r="D96" s="422"/>
      <c r="E96" s="422"/>
      <c r="F96" s="422"/>
      <c r="G96" s="422"/>
      <c r="H96" s="422"/>
      <c r="I96" s="422"/>
      <c r="J96" s="468"/>
      <c r="K96" s="265"/>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row>
    <row r="97" spans="1:256" ht="12.75" thickBot="1">
      <c r="B97" s="211"/>
      <c r="C97" s="211"/>
      <c r="D97" s="211"/>
      <c r="E97" s="211"/>
      <c r="F97" s="211"/>
      <c r="G97" s="211"/>
      <c r="H97" s="211"/>
      <c r="I97" s="211"/>
    </row>
    <row r="98" spans="1:256" s="10" customFormat="1" ht="21" customHeight="1">
      <c r="B98" s="183" t="s">
        <v>98</v>
      </c>
      <c r="C98" s="184"/>
      <c r="D98" s="184"/>
      <c r="E98" s="184"/>
      <c r="F98" s="184"/>
      <c r="G98" s="184"/>
      <c r="H98" s="184"/>
      <c r="I98" s="237" t="s">
        <v>101</v>
      </c>
      <c r="J98" s="242">
        <f>I125</f>
        <v>0</v>
      </c>
      <c r="K98" s="2"/>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row>
    <row r="99" spans="1:256" s="10" customFormat="1" ht="30" customHeight="1" thickBot="1">
      <c r="B99" s="404" t="s">
        <v>82</v>
      </c>
      <c r="C99" s="405"/>
      <c r="D99" s="405"/>
      <c r="E99" s="405"/>
      <c r="F99" s="405"/>
      <c r="G99" s="405"/>
      <c r="H99" s="406"/>
      <c r="I99" s="407"/>
      <c r="J99" s="193" t="s">
        <v>99</v>
      </c>
      <c r="K99" s="268" t="s">
        <v>141</v>
      </c>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row>
    <row r="100" spans="1:256" s="10" customFormat="1" ht="15" customHeight="1" thickBot="1">
      <c r="B100" s="466"/>
      <c r="C100" s="467"/>
      <c r="D100" s="467"/>
      <c r="E100" s="467"/>
      <c r="F100" s="467"/>
      <c r="G100" s="467"/>
      <c r="H100" s="416"/>
      <c r="I100" s="416"/>
      <c r="J100" s="221"/>
      <c r="K100" s="2"/>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row>
    <row r="101" spans="1:256" s="10" customFormat="1" ht="21" customHeight="1" thickBot="1">
      <c r="B101" s="420" t="s">
        <v>100</v>
      </c>
      <c r="C101" s="416"/>
      <c r="D101" s="215">
        <f>'2 Årsrapport ekonomi'!B9+1</f>
        <v>3</v>
      </c>
      <c r="E101" s="415"/>
      <c r="F101" s="416"/>
      <c r="G101" s="416"/>
      <c r="H101" s="416"/>
      <c r="I101" s="416"/>
      <c r="J101" s="216">
        <f>SUM(J100:J100)</f>
        <v>0</v>
      </c>
      <c r="L101" s="255"/>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row>
    <row r="102" spans="1:256" ht="6" customHeight="1">
      <c r="B102" s="211"/>
      <c r="C102" s="211"/>
      <c r="D102" s="211"/>
      <c r="E102" s="211"/>
      <c r="F102" s="211"/>
      <c r="G102" s="211"/>
      <c r="H102" s="211"/>
      <c r="I102" s="211"/>
    </row>
    <row r="103" spans="1:256" s="10" customFormat="1" ht="12.95" customHeight="1">
      <c r="A103" s="23"/>
      <c r="B103" s="463" t="s">
        <v>142</v>
      </c>
      <c r="C103" s="464"/>
      <c r="D103" s="464"/>
      <c r="E103" s="464"/>
      <c r="F103" s="464"/>
      <c r="G103" s="464"/>
      <c r="H103" s="464"/>
      <c r="I103" s="464"/>
      <c r="J103" s="465"/>
      <c r="K103" s="265"/>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row>
    <row r="104" spans="1:256" s="10" customFormat="1" ht="72" customHeight="1">
      <c r="A104" s="23"/>
      <c r="B104" s="421"/>
      <c r="C104" s="422"/>
      <c r="D104" s="422"/>
      <c r="E104" s="422"/>
      <c r="F104" s="422"/>
      <c r="G104" s="422"/>
      <c r="H104" s="422"/>
      <c r="I104" s="422"/>
      <c r="J104" s="422"/>
      <c r="K104" s="265"/>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row>
    <row r="105" spans="1:256" ht="12.75" thickBot="1">
      <c r="B105" s="211"/>
      <c r="C105" s="211"/>
      <c r="D105" s="211"/>
      <c r="E105" s="211"/>
      <c r="F105" s="211"/>
      <c r="G105" s="211"/>
      <c r="H105" s="211"/>
      <c r="I105" s="211"/>
    </row>
    <row r="106" spans="1:256" s="10" customFormat="1" ht="21" customHeight="1">
      <c r="B106" s="473" t="s">
        <v>103</v>
      </c>
      <c r="C106" s="474"/>
      <c r="D106" s="474"/>
      <c r="E106" s="410"/>
      <c r="F106" s="410"/>
      <c r="G106" s="410"/>
      <c r="H106" s="410"/>
      <c r="I106" s="237" t="s">
        <v>101</v>
      </c>
      <c r="J106" s="242">
        <f>I126</f>
        <v>0</v>
      </c>
      <c r="K106" s="2"/>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row>
    <row r="107" spans="1:256" s="10" customFormat="1" ht="30" customHeight="1" thickBot="1">
      <c r="B107" s="404" t="s">
        <v>82</v>
      </c>
      <c r="C107" s="405"/>
      <c r="D107" s="405"/>
      <c r="E107" s="405"/>
      <c r="F107" s="405"/>
      <c r="G107" s="405"/>
      <c r="H107" s="406"/>
      <c r="I107" s="407"/>
      <c r="J107" s="193" t="s">
        <v>99</v>
      </c>
      <c r="K107" s="268" t="s">
        <v>141</v>
      </c>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row>
    <row r="108" spans="1:256" s="10" customFormat="1" ht="15" customHeight="1">
      <c r="B108" s="469"/>
      <c r="C108" s="470"/>
      <c r="D108" s="470"/>
      <c r="E108" s="470"/>
      <c r="F108" s="470"/>
      <c r="G108" s="470"/>
      <c r="H108" s="471"/>
      <c r="I108" s="472"/>
      <c r="J108" s="218"/>
      <c r="K108" s="2"/>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row>
    <row r="109" spans="1:256" s="10" customFormat="1" ht="15" customHeight="1" thickBot="1">
      <c r="B109" s="457"/>
      <c r="C109" s="458"/>
      <c r="D109" s="458"/>
      <c r="E109" s="458"/>
      <c r="F109" s="458"/>
      <c r="G109" s="458"/>
      <c r="H109" s="459"/>
      <c r="I109" s="460"/>
      <c r="J109" s="220"/>
      <c r="K109" s="2"/>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row>
    <row r="110" spans="1:256" s="10" customFormat="1" ht="21" customHeight="1" thickBot="1">
      <c r="B110" s="420" t="s">
        <v>100</v>
      </c>
      <c r="C110" s="416"/>
      <c r="D110" s="215">
        <f>'2 Årsrapport ekonomi'!B9+1</f>
        <v>3</v>
      </c>
      <c r="E110" s="415"/>
      <c r="F110" s="416"/>
      <c r="G110" s="416"/>
      <c r="H110" s="416"/>
      <c r="I110" s="416"/>
      <c r="J110" s="216">
        <f>SUM(J108:J109)</f>
        <v>0</v>
      </c>
      <c r="L110" s="255"/>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row>
    <row r="111" spans="1:256" s="10" customFormat="1" ht="6" customHeight="1">
      <c r="B111" s="2"/>
      <c r="C111" s="2"/>
      <c r="D111" s="2"/>
      <c r="E111" s="2"/>
      <c r="F111" s="2"/>
      <c r="G111" s="2"/>
      <c r="H111" s="2"/>
      <c r="I111" s="2"/>
      <c r="J111" s="2"/>
      <c r="K111" s="2"/>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row>
    <row r="112" spans="1:256" s="10" customFormat="1" ht="12.95" customHeight="1">
      <c r="A112" s="23"/>
      <c r="B112" s="463" t="s">
        <v>142</v>
      </c>
      <c r="C112" s="464"/>
      <c r="D112" s="464"/>
      <c r="E112" s="464"/>
      <c r="F112" s="464"/>
      <c r="G112" s="464"/>
      <c r="H112" s="464"/>
      <c r="I112" s="464"/>
      <c r="J112" s="465"/>
      <c r="K112" s="265"/>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row>
    <row r="113" spans="1:256" s="10" customFormat="1" ht="72" customHeight="1">
      <c r="A113" s="23"/>
      <c r="B113" s="421"/>
      <c r="C113" s="422"/>
      <c r="D113" s="422"/>
      <c r="E113" s="422"/>
      <c r="F113" s="422"/>
      <c r="G113" s="422"/>
      <c r="H113" s="422"/>
      <c r="I113" s="422"/>
      <c r="J113" s="468"/>
      <c r="K113" s="265"/>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row>
    <row r="114" spans="1:256" s="10" customFormat="1" ht="27" customHeight="1">
      <c r="B114" s="2"/>
      <c r="C114" s="2"/>
      <c r="D114" s="2"/>
      <c r="E114" s="2"/>
      <c r="F114" s="2"/>
      <c r="G114" s="2"/>
      <c r="H114" s="2"/>
      <c r="I114" s="2"/>
      <c r="J114" s="2"/>
      <c r="K114" s="2"/>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row>
    <row r="115" spans="1:256" s="15" customFormat="1" ht="18" customHeight="1" thickBot="1">
      <c r="A115" s="27"/>
      <c r="B115" s="335" t="s">
        <v>150</v>
      </c>
      <c r="C115" s="336"/>
      <c r="D115" s="336"/>
      <c r="E115" s="336"/>
      <c r="F115" s="336"/>
      <c r="G115" s="336"/>
      <c r="H115" s="336"/>
      <c r="I115" s="403"/>
      <c r="J115" s="173"/>
      <c r="K115" s="6"/>
      <c r="Q115" s="16"/>
      <c r="R115" s="16"/>
      <c r="S115" s="16"/>
      <c r="T115" s="16"/>
      <c r="U115" s="16"/>
      <c r="V115" s="16"/>
      <c r="W115" s="16"/>
      <c r="X115" s="16"/>
      <c r="Y115" s="16"/>
      <c r="Z115" s="16"/>
      <c r="AA115" s="16"/>
      <c r="AB115" s="16"/>
      <c r="AC115" s="16"/>
      <c r="AD115" s="16"/>
      <c r="AE115" s="16"/>
      <c r="AF115" s="16"/>
      <c r="AG115" s="16"/>
      <c r="AH115" s="16"/>
      <c r="AI115" s="16"/>
      <c r="AJ115" s="16"/>
      <c r="AK115" s="16"/>
      <c r="AL115" s="16"/>
    </row>
    <row r="116" spans="1:256" s="28" customFormat="1" ht="118.5" customHeight="1">
      <c r="A116" s="27"/>
      <c r="B116" s="388"/>
      <c r="C116" s="389"/>
      <c r="D116" s="389"/>
      <c r="E116" s="389"/>
      <c r="F116" s="389"/>
      <c r="G116" s="390"/>
      <c r="H116" s="269" t="s">
        <v>149</v>
      </c>
      <c r="I116" s="275" t="s">
        <v>151</v>
      </c>
      <c r="J116" s="160" t="s">
        <v>135</v>
      </c>
      <c r="K116" s="6"/>
      <c r="L116" s="30"/>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row>
    <row r="117" spans="1:256" s="28" customFormat="1" ht="8.1" customHeight="1">
      <c r="A117" s="27"/>
      <c r="B117" s="24"/>
      <c r="C117" s="2"/>
      <c r="D117" s="2"/>
      <c r="E117" s="2"/>
      <c r="F117" s="2"/>
      <c r="G117" s="118"/>
      <c r="H117" s="129"/>
      <c r="I117" s="276"/>
      <c r="J117" s="132"/>
      <c r="K117" s="6"/>
      <c r="L117" s="30"/>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row>
    <row r="118" spans="1:256" s="28" customFormat="1" ht="15" customHeight="1">
      <c r="A118" s="31"/>
      <c r="B118" s="350" t="s">
        <v>6</v>
      </c>
      <c r="C118" s="346"/>
      <c r="D118" s="346"/>
      <c r="E118" s="346"/>
      <c r="F118" s="346"/>
      <c r="G118" s="351"/>
      <c r="H118" s="270"/>
      <c r="I118" s="287">
        <f>J28</f>
        <v>0</v>
      </c>
      <c r="J118" s="224">
        <f>SUM(H118:I118)</f>
        <v>0</v>
      </c>
      <c r="K118" s="11"/>
      <c r="L118" s="11"/>
      <c r="N118" s="11"/>
      <c r="O118" s="11"/>
      <c r="P118" s="11"/>
      <c r="Q118" s="6"/>
      <c r="R118" s="6"/>
      <c r="S118" s="6"/>
      <c r="T118" s="6"/>
      <c r="U118" s="6"/>
      <c r="V118" s="6"/>
      <c r="W118" s="6"/>
      <c r="X118" s="6"/>
      <c r="Y118" s="6"/>
      <c r="Z118" s="6"/>
      <c r="AA118" s="6"/>
      <c r="AB118" s="6"/>
      <c r="AC118" s="6"/>
      <c r="AD118" s="6"/>
      <c r="AE118" s="6"/>
      <c r="AF118" s="6"/>
      <c r="AG118" s="6"/>
      <c r="AH118" s="6"/>
      <c r="AI118" s="6"/>
      <c r="AJ118" s="6"/>
      <c r="AK118" s="6"/>
      <c r="AL118" s="6"/>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row>
    <row r="119" spans="1:256" ht="15" customHeight="1">
      <c r="A119" s="27"/>
      <c r="B119" s="363" t="s">
        <v>7</v>
      </c>
      <c r="C119" s="364"/>
      <c r="D119" s="364"/>
      <c r="E119" s="364"/>
      <c r="F119" s="364"/>
      <c r="G119" s="365"/>
      <c r="H119" s="270"/>
      <c r="I119" s="287">
        <f>J40</f>
        <v>0</v>
      </c>
      <c r="J119" s="224">
        <f t="shared" ref="J119:J127" si="3">SUM(H119:I119)</f>
        <v>0</v>
      </c>
      <c r="K119" s="6"/>
    </row>
    <row r="120" spans="1:256" ht="15" customHeight="1">
      <c r="A120" s="27"/>
      <c r="B120" s="350" t="s">
        <v>8</v>
      </c>
      <c r="C120" s="346"/>
      <c r="D120" s="346"/>
      <c r="E120" s="346"/>
      <c r="F120" s="346"/>
      <c r="G120" s="351"/>
      <c r="H120" s="270"/>
      <c r="I120" s="287">
        <f>J49</f>
        <v>0</v>
      </c>
      <c r="J120" s="224">
        <f t="shared" si="3"/>
        <v>0</v>
      </c>
      <c r="K120" s="6"/>
    </row>
    <row r="121" spans="1:256" ht="15" customHeight="1">
      <c r="A121" s="27"/>
      <c r="B121" s="350" t="s">
        <v>9</v>
      </c>
      <c r="C121" s="346"/>
      <c r="D121" s="346"/>
      <c r="E121" s="346"/>
      <c r="F121" s="346"/>
      <c r="G121" s="351"/>
      <c r="H121" s="270"/>
      <c r="I121" s="287">
        <f>J60</f>
        <v>0</v>
      </c>
      <c r="J121" s="224">
        <f t="shared" si="3"/>
        <v>0</v>
      </c>
      <c r="K121" s="6"/>
    </row>
    <row r="122" spans="1:256" ht="15" customHeight="1">
      <c r="A122" s="27"/>
      <c r="B122" s="347" t="s">
        <v>10</v>
      </c>
      <c r="C122" s="348"/>
      <c r="D122" s="348"/>
      <c r="E122" s="348"/>
      <c r="F122" s="348"/>
      <c r="G122" s="349"/>
      <c r="H122" s="271"/>
      <c r="I122" s="287">
        <f>J71</f>
        <v>0</v>
      </c>
      <c r="J122" s="224">
        <f t="shared" si="3"/>
        <v>0</v>
      </c>
      <c r="K122" s="6"/>
    </row>
    <row r="123" spans="1:256" ht="15" customHeight="1">
      <c r="A123" s="119"/>
      <c r="B123" s="391" t="s">
        <v>11</v>
      </c>
      <c r="C123" s="392"/>
      <c r="D123" s="392"/>
      <c r="E123" s="392"/>
      <c r="F123" s="393"/>
      <c r="G123" s="394"/>
      <c r="H123" s="270"/>
      <c r="I123" s="287">
        <f>J81</f>
        <v>0</v>
      </c>
      <c r="J123" s="224">
        <f t="shared" si="3"/>
        <v>0</v>
      </c>
      <c r="K123" s="6"/>
    </row>
    <row r="124" spans="1:256" ht="15" customHeight="1">
      <c r="A124" s="27"/>
      <c r="B124" s="350" t="s">
        <v>12</v>
      </c>
      <c r="C124" s="346"/>
      <c r="D124" s="346"/>
      <c r="E124" s="346"/>
      <c r="F124" s="346"/>
      <c r="G124" s="351"/>
      <c r="H124" s="272"/>
      <c r="I124" s="288">
        <f>J93</f>
        <v>0</v>
      </c>
      <c r="J124" s="224">
        <f t="shared" si="3"/>
        <v>0</v>
      </c>
      <c r="K124" s="6"/>
    </row>
    <row r="125" spans="1:256" ht="15" customHeight="1">
      <c r="A125" s="32"/>
      <c r="B125" s="350" t="s">
        <v>13</v>
      </c>
      <c r="C125" s="346"/>
      <c r="D125" s="346"/>
      <c r="E125" s="346"/>
      <c r="F125" s="346"/>
      <c r="G125" s="351"/>
      <c r="H125" s="270"/>
      <c r="I125" s="287">
        <f>J101</f>
        <v>0</v>
      </c>
      <c r="J125" s="224">
        <f t="shared" si="3"/>
        <v>0</v>
      </c>
      <c r="K125" s="6"/>
    </row>
    <row r="126" spans="1:256" ht="15" customHeight="1">
      <c r="A126" s="41"/>
      <c r="B126" s="400" t="s">
        <v>16</v>
      </c>
      <c r="C126" s="401"/>
      <c r="D126" s="401"/>
      <c r="E126" s="401"/>
      <c r="F126" s="401"/>
      <c r="G126" s="402"/>
      <c r="H126" s="273"/>
      <c r="I126" s="288">
        <f>J110</f>
        <v>0</v>
      </c>
      <c r="J126" s="224">
        <f t="shared" si="3"/>
        <v>0</v>
      </c>
      <c r="K126" s="6"/>
    </row>
    <row r="127" spans="1:256" s="15" customFormat="1" ht="21" customHeight="1" thickBot="1">
      <c r="A127" s="27"/>
      <c r="B127" s="385" t="s">
        <v>1</v>
      </c>
      <c r="C127" s="386"/>
      <c r="D127" s="386"/>
      <c r="E127" s="386"/>
      <c r="F127" s="386"/>
      <c r="G127" s="387"/>
      <c r="H127" s="274">
        <f>SUM(H118:H126)</f>
        <v>0</v>
      </c>
      <c r="I127" s="277">
        <f>SUM(I118:I126)</f>
        <v>0</v>
      </c>
      <c r="J127" s="223">
        <f t="shared" si="3"/>
        <v>0</v>
      </c>
      <c r="K127" s="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row>
    <row r="128" spans="1:256" ht="15.6" customHeight="1">
      <c r="A128" s="29"/>
      <c r="B128" s="379" t="str">
        <f>IF(H127=0,"OBS! Fyll i ursprunglig beviljad budget inklusive eventuell tilläggsbudget (se beslut)","")</f>
        <v>OBS! Fyll i ursprunglig beviljad budget inklusive eventuell tilläggsbudget (se beslut)</v>
      </c>
      <c r="C128" s="380"/>
      <c r="D128" s="380"/>
      <c r="E128" s="380"/>
      <c r="F128" s="380"/>
      <c r="G128" s="380"/>
      <c r="H128" s="380"/>
      <c r="I128" s="381"/>
    </row>
    <row r="129" spans="1:256" ht="18.95" customHeight="1">
      <c r="A129" s="29"/>
      <c r="B129" s="380"/>
      <c r="C129" s="380"/>
      <c r="D129" s="380"/>
      <c r="E129" s="380"/>
      <c r="F129" s="380"/>
      <c r="G129" s="380"/>
      <c r="H129" s="380"/>
      <c r="I129" s="381"/>
    </row>
    <row r="130" spans="1:256" s="10" customFormat="1" ht="21" customHeight="1">
      <c r="B130" s="289" t="str">
        <f>IF(I127&gt;I16,"OBS! Ni har ansökt om ett för högt belopp, ni kan max söka för beloppet under Summa kvarvarande medel under avsnitt A","")</f>
        <v/>
      </c>
      <c r="C130" s="2"/>
      <c r="D130" s="2"/>
      <c r="E130" s="2"/>
      <c r="F130" s="2"/>
      <c r="G130" s="2"/>
      <c r="H130" s="2"/>
      <c r="I130" s="2"/>
      <c r="J130" s="2"/>
      <c r="K130" s="2"/>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row>
    <row r="131" spans="1:256" s="10" customFormat="1" ht="21" customHeight="1">
      <c r="B131" s="382" t="s">
        <v>155</v>
      </c>
      <c r="C131" s="383"/>
      <c r="D131" s="383"/>
      <c r="E131" s="383"/>
      <c r="F131" s="383"/>
      <c r="G131" s="383"/>
      <c r="H131" s="384"/>
      <c r="I131" s="223">
        <f>I16-I127</f>
        <v>42299</v>
      </c>
      <c r="J131" s="2"/>
      <c r="K131" s="2"/>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row>
    <row r="132" spans="1:256" s="10" customFormat="1" ht="21" customHeight="1">
      <c r="B132" s="2"/>
      <c r="C132" s="2"/>
      <c r="D132" s="2"/>
      <c r="E132" s="2"/>
      <c r="F132" s="2"/>
      <c r="G132" s="2"/>
      <c r="H132" s="2"/>
      <c r="I132" s="2"/>
      <c r="J132" s="2"/>
      <c r="K132" s="2"/>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row>
    <row r="133" spans="1:256" s="10" customFormat="1" ht="21" customHeight="1">
      <c r="B133" s="2"/>
      <c r="C133" s="2"/>
      <c r="D133" s="2"/>
      <c r="E133" s="2"/>
      <c r="F133" s="2"/>
      <c r="G133" s="2"/>
      <c r="H133" s="2"/>
      <c r="I133" s="2"/>
      <c r="J133" s="2"/>
      <c r="K133" s="2"/>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row>
    <row r="134" spans="1:256" s="10" customFormat="1" ht="21" customHeight="1">
      <c r="B134" s="2"/>
      <c r="C134" s="2"/>
      <c r="D134" s="2"/>
      <c r="E134" s="2"/>
      <c r="F134" s="2"/>
      <c r="G134" s="2"/>
      <c r="H134" s="2"/>
      <c r="I134" s="2"/>
      <c r="J134" s="2"/>
      <c r="K134" s="2"/>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row>
    <row r="135" spans="1:256" s="10" customFormat="1" ht="21" customHeight="1">
      <c r="B135" s="2"/>
      <c r="C135" s="2"/>
      <c r="D135" s="2"/>
      <c r="E135" s="2"/>
      <c r="F135" s="2"/>
      <c r="G135" s="2"/>
      <c r="H135" s="2"/>
      <c r="I135" s="2"/>
      <c r="J135" s="2"/>
      <c r="K135" s="2"/>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row>
    <row r="136" spans="1:256" s="10" customFormat="1" ht="21" customHeight="1">
      <c r="B136" s="2"/>
      <c r="C136" s="2"/>
      <c r="D136" s="2"/>
      <c r="E136" s="2"/>
      <c r="F136" s="2"/>
      <c r="G136" s="2"/>
      <c r="H136" s="2"/>
      <c r="I136" s="2"/>
      <c r="J136" s="2"/>
      <c r="K136" s="2"/>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row>
    <row r="137" spans="1:256" s="10" customFormat="1" ht="21" customHeight="1">
      <c r="B137" s="2"/>
      <c r="C137" s="2"/>
      <c r="D137" s="2"/>
      <c r="E137" s="2"/>
      <c r="F137" s="2"/>
      <c r="G137" s="2"/>
      <c r="H137" s="2"/>
      <c r="I137" s="2"/>
      <c r="J137" s="2"/>
      <c r="K137" s="2"/>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row>
    <row r="138" spans="1:256" s="10" customFormat="1" ht="21" customHeight="1">
      <c r="B138" s="2"/>
      <c r="C138" s="2"/>
      <c r="D138" s="2"/>
      <c r="E138" s="2"/>
      <c r="F138" s="2"/>
      <c r="G138" s="2"/>
      <c r="H138" s="2"/>
      <c r="I138" s="2"/>
      <c r="J138" s="2"/>
      <c r="K138" s="2"/>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row>
    <row r="139" spans="1:256" s="10" customFormat="1" ht="21" customHeight="1">
      <c r="B139" s="2"/>
      <c r="C139" s="2"/>
      <c r="D139" s="2"/>
      <c r="E139" s="2"/>
      <c r="F139" s="2"/>
      <c r="G139" s="2"/>
      <c r="H139" s="2"/>
      <c r="I139" s="2"/>
      <c r="J139" s="2"/>
      <c r="K139" s="2"/>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row>
    <row r="140" spans="1:256" s="10" customFormat="1" ht="21" customHeight="1">
      <c r="B140" s="2"/>
      <c r="C140" s="2"/>
      <c r="D140" s="2"/>
      <c r="E140" s="2"/>
      <c r="F140" s="2"/>
      <c r="G140" s="2"/>
      <c r="H140" s="2"/>
      <c r="I140" s="2"/>
      <c r="J140" s="2"/>
      <c r="K140" s="2"/>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row>
    <row r="141" spans="1:256" s="10" customFormat="1" ht="21" customHeight="1">
      <c r="B141" s="2"/>
      <c r="C141" s="2"/>
      <c r="D141" s="2"/>
      <c r="E141" s="2"/>
      <c r="F141" s="2"/>
      <c r="G141" s="2"/>
      <c r="H141" s="2"/>
      <c r="I141" s="2"/>
      <c r="J141" s="2"/>
      <c r="K141" s="2"/>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row>
    <row r="142" spans="1:256" s="10" customFormat="1" ht="21" customHeight="1">
      <c r="B142" s="2"/>
      <c r="C142" s="2"/>
      <c r="D142" s="2"/>
      <c r="E142" s="2"/>
      <c r="F142" s="2"/>
      <c r="G142" s="2"/>
      <c r="H142" s="2"/>
      <c r="I142" s="2"/>
      <c r="J142" s="2"/>
      <c r="K142" s="2"/>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row>
    <row r="143" spans="1:256" s="10" customFormat="1" ht="21" customHeight="1">
      <c r="B143" s="2"/>
      <c r="C143" s="2"/>
      <c r="D143" s="2"/>
      <c r="E143" s="2"/>
      <c r="F143" s="2"/>
      <c r="G143" s="2"/>
      <c r="H143" s="2"/>
      <c r="I143" s="2"/>
      <c r="J143" s="2"/>
      <c r="K143" s="2"/>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row>
    <row r="144" spans="1:256" s="10" customFormat="1" ht="21" customHeight="1">
      <c r="B144" s="2"/>
      <c r="C144" s="2"/>
      <c r="D144" s="2"/>
      <c r="E144" s="2"/>
      <c r="F144" s="2"/>
      <c r="G144" s="2"/>
      <c r="H144" s="2"/>
      <c r="I144" s="2"/>
      <c r="J144" s="2"/>
      <c r="K144" s="2"/>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row>
    <row r="145" spans="2:256" s="10" customFormat="1" ht="21" customHeight="1">
      <c r="B145" s="2"/>
      <c r="C145" s="2"/>
      <c r="D145" s="2"/>
      <c r="E145" s="2"/>
      <c r="F145" s="2"/>
      <c r="G145" s="2"/>
      <c r="H145" s="2"/>
      <c r="I145" s="2"/>
      <c r="J145" s="2"/>
      <c r="K145" s="2"/>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row>
    <row r="146" spans="2:256" s="10" customFormat="1" ht="21" customHeight="1">
      <c r="B146" s="2"/>
      <c r="C146" s="2"/>
      <c r="D146" s="2"/>
      <c r="E146" s="2"/>
      <c r="F146" s="2"/>
      <c r="G146" s="2"/>
      <c r="H146" s="2"/>
      <c r="I146" s="2"/>
      <c r="J146" s="2"/>
      <c r="K146" s="2"/>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row>
    <row r="147" spans="2:256" s="10" customFormat="1" ht="21" customHeight="1">
      <c r="B147" s="2"/>
      <c r="C147" s="2"/>
      <c r="D147" s="2"/>
      <c r="E147" s="2"/>
      <c r="F147" s="2"/>
      <c r="G147" s="2"/>
      <c r="H147" s="2"/>
      <c r="I147" s="2"/>
      <c r="J147" s="2"/>
      <c r="K147" s="2"/>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row>
    <row r="148" spans="2:256" s="10" customFormat="1" ht="21" customHeight="1">
      <c r="B148" s="2"/>
      <c r="C148" s="2"/>
      <c r="D148" s="2"/>
      <c r="E148" s="2"/>
      <c r="F148" s="2"/>
      <c r="G148" s="2"/>
      <c r="H148" s="2"/>
      <c r="I148" s="2"/>
      <c r="J148" s="2"/>
      <c r="K148" s="2"/>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row>
    <row r="149" spans="2:256" s="10" customFormat="1" ht="21" customHeight="1">
      <c r="B149" s="2"/>
      <c r="C149" s="2"/>
      <c r="D149" s="2"/>
      <c r="E149" s="2"/>
      <c r="F149" s="2"/>
      <c r="G149" s="2"/>
      <c r="H149" s="2"/>
      <c r="I149" s="2"/>
      <c r="J149" s="2"/>
      <c r="K149" s="2"/>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row>
    <row r="150" spans="2:256" s="10" customFormat="1" ht="21" customHeight="1">
      <c r="B150" s="2"/>
      <c r="C150" s="2"/>
      <c r="D150" s="2"/>
      <c r="E150" s="2"/>
      <c r="F150" s="2"/>
      <c r="G150" s="2"/>
      <c r="H150" s="2"/>
      <c r="I150" s="2"/>
      <c r="J150" s="2"/>
      <c r="K150" s="2"/>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row>
    <row r="151" spans="2:256" s="10" customFormat="1" ht="21" customHeight="1">
      <c r="B151" s="2"/>
      <c r="C151" s="2"/>
      <c r="D151" s="2"/>
      <c r="E151" s="2"/>
      <c r="F151" s="2"/>
      <c r="G151" s="2"/>
      <c r="H151" s="2"/>
      <c r="I151" s="2"/>
      <c r="J151" s="2"/>
      <c r="K151" s="2"/>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row>
    <row r="152" spans="2:256" s="10" customFormat="1" ht="21" customHeight="1">
      <c r="B152" s="2"/>
      <c r="C152" s="2"/>
      <c r="D152" s="2"/>
      <c r="E152" s="2"/>
      <c r="F152" s="2"/>
      <c r="G152" s="2"/>
      <c r="H152" s="2"/>
      <c r="I152" s="2"/>
      <c r="J152" s="2"/>
      <c r="K152" s="2"/>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row>
    <row r="153" spans="2:256" s="10" customFormat="1" ht="21" customHeight="1">
      <c r="B153" s="2"/>
      <c r="C153" s="2"/>
      <c r="D153" s="2"/>
      <c r="E153" s="2"/>
      <c r="F153" s="2"/>
      <c r="G153" s="2"/>
      <c r="H153" s="2"/>
      <c r="I153" s="2"/>
      <c r="J153" s="2"/>
      <c r="K153" s="2"/>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row>
    <row r="154" spans="2:256" s="10" customFormat="1" ht="21" customHeight="1">
      <c r="B154" s="2"/>
      <c r="C154" s="2"/>
      <c r="D154" s="2"/>
      <c r="E154" s="2"/>
      <c r="F154" s="2"/>
      <c r="G154" s="2"/>
      <c r="H154" s="2"/>
      <c r="I154" s="2"/>
      <c r="J154" s="2"/>
      <c r="K154" s="2"/>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row>
    <row r="155" spans="2:256" s="10" customFormat="1" ht="21" customHeight="1">
      <c r="B155" s="2"/>
      <c r="C155" s="2"/>
      <c r="D155" s="2"/>
      <c r="E155" s="2"/>
      <c r="F155" s="2"/>
      <c r="G155" s="2"/>
      <c r="H155" s="2"/>
      <c r="I155" s="2"/>
      <c r="J155" s="2"/>
      <c r="K155" s="2"/>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row>
    <row r="156" spans="2:256" s="10" customFormat="1" ht="21" customHeight="1">
      <c r="B156" s="2"/>
      <c r="C156" s="2"/>
      <c r="D156" s="2"/>
      <c r="E156" s="2"/>
      <c r="F156" s="2"/>
      <c r="G156" s="2"/>
      <c r="H156" s="2"/>
      <c r="I156" s="2"/>
      <c r="J156" s="2"/>
      <c r="K156" s="2"/>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row>
    <row r="157" spans="2:256" s="10" customFormat="1" ht="21" customHeight="1">
      <c r="B157" s="2"/>
      <c r="C157" s="2"/>
      <c r="D157" s="2"/>
      <c r="E157" s="2"/>
      <c r="F157" s="2"/>
      <c r="G157" s="2"/>
      <c r="H157" s="2"/>
      <c r="I157" s="2"/>
      <c r="J157" s="2"/>
      <c r="K157" s="2"/>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row>
    <row r="158" spans="2:256" s="10" customFormat="1" ht="21" customHeight="1">
      <c r="B158" s="2"/>
      <c r="C158" s="2"/>
      <c r="D158" s="2"/>
      <c r="E158" s="2"/>
      <c r="F158" s="2"/>
      <c r="G158" s="2"/>
      <c r="H158" s="2"/>
      <c r="I158" s="2"/>
      <c r="J158" s="2"/>
      <c r="K158" s="2"/>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row>
    <row r="159" spans="2:256" s="10" customFormat="1" ht="21" customHeight="1">
      <c r="B159" s="2"/>
      <c r="C159" s="2"/>
      <c r="D159" s="2"/>
      <c r="E159" s="2"/>
      <c r="F159" s="2"/>
      <c r="G159" s="2"/>
      <c r="H159" s="2"/>
      <c r="I159" s="2"/>
      <c r="J159" s="2"/>
      <c r="K159" s="2"/>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row>
    <row r="160" spans="2:256" s="10" customFormat="1" ht="21" customHeight="1">
      <c r="B160" s="2"/>
      <c r="C160" s="2"/>
      <c r="D160" s="2"/>
      <c r="E160" s="2"/>
      <c r="F160" s="2"/>
      <c r="G160" s="2"/>
      <c r="H160" s="2"/>
      <c r="I160" s="2"/>
      <c r="J160" s="2"/>
      <c r="K160" s="2"/>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row>
    <row r="161" spans="2:256" s="10" customFormat="1" ht="21" customHeight="1">
      <c r="B161" s="2"/>
      <c r="C161" s="2"/>
      <c r="D161" s="2"/>
      <c r="E161" s="2"/>
      <c r="F161" s="2"/>
      <c r="G161" s="2"/>
      <c r="H161" s="2"/>
      <c r="I161" s="2"/>
      <c r="J161" s="2"/>
      <c r="K161" s="2"/>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row>
    <row r="162" spans="2:256" s="10" customFormat="1" ht="21" customHeight="1">
      <c r="B162" s="2"/>
      <c r="C162" s="2"/>
      <c r="D162" s="2"/>
      <c r="E162" s="2"/>
      <c r="F162" s="2"/>
      <c r="G162" s="2"/>
      <c r="H162" s="2"/>
      <c r="I162" s="2"/>
      <c r="J162" s="2"/>
      <c r="K162" s="2"/>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row>
    <row r="163" spans="2:256" s="10" customFormat="1" ht="21" customHeight="1">
      <c r="B163" s="2"/>
      <c r="C163" s="2"/>
      <c r="D163" s="2"/>
      <c r="E163" s="2"/>
      <c r="F163" s="2"/>
      <c r="G163" s="2"/>
      <c r="H163" s="2"/>
      <c r="I163" s="2"/>
      <c r="J163" s="2"/>
      <c r="K163" s="2"/>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row>
    <row r="164" spans="2:256" s="10" customFormat="1" ht="21" customHeight="1">
      <c r="B164" s="2"/>
      <c r="C164" s="2"/>
      <c r="D164" s="2"/>
      <c r="E164" s="2"/>
      <c r="F164" s="2"/>
      <c r="G164" s="2"/>
      <c r="H164" s="2"/>
      <c r="I164" s="2"/>
      <c r="J164" s="2"/>
      <c r="K164" s="2"/>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row>
    <row r="165" spans="2:256" s="10" customFormat="1" ht="21" customHeight="1">
      <c r="B165" s="2"/>
      <c r="C165" s="2"/>
      <c r="D165" s="2"/>
      <c r="E165" s="2"/>
      <c r="F165" s="2"/>
      <c r="G165" s="2"/>
      <c r="H165" s="2"/>
      <c r="I165" s="2"/>
      <c r="J165" s="2"/>
      <c r="K165" s="2"/>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row>
    <row r="166" spans="2:256" s="10" customFormat="1" ht="21" customHeight="1">
      <c r="B166" s="2"/>
      <c r="C166" s="2"/>
      <c r="D166" s="2"/>
      <c r="E166" s="2"/>
      <c r="F166" s="2"/>
      <c r="G166" s="2"/>
      <c r="H166" s="2"/>
      <c r="I166" s="2"/>
      <c r="J166" s="2"/>
      <c r="K166" s="2"/>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row>
    <row r="167" spans="2:256" s="10" customFormat="1" ht="21" customHeight="1">
      <c r="B167" s="2"/>
      <c r="C167" s="2"/>
      <c r="D167" s="2"/>
      <c r="E167" s="2"/>
      <c r="F167" s="2"/>
      <c r="G167" s="2"/>
      <c r="H167" s="2"/>
      <c r="I167" s="2"/>
      <c r="J167" s="2"/>
      <c r="K167" s="2"/>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row>
    <row r="168" spans="2:256" s="10" customFormat="1" ht="21" customHeight="1">
      <c r="B168" s="2"/>
      <c r="C168" s="2"/>
      <c r="D168" s="2"/>
      <c r="E168" s="2"/>
      <c r="F168" s="2"/>
      <c r="G168" s="2"/>
      <c r="H168" s="2"/>
      <c r="I168" s="2"/>
      <c r="J168" s="2"/>
      <c r="K168" s="2"/>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row>
    <row r="169" spans="2:256" s="10" customFormat="1" ht="21" customHeight="1">
      <c r="B169" s="2"/>
      <c r="C169" s="2"/>
      <c r="D169" s="2"/>
      <c r="E169" s="2"/>
      <c r="F169" s="2"/>
      <c r="G169" s="2"/>
      <c r="H169" s="2"/>
      <c r="I169" s="2"/>
      <c r="J169" s="2"/>
      <c r="K169" s="2"/>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row>
    <row r="170" spans="2:256" s="10" customFormat="1" ht="21" customHeight="1">
      <c r="B170" s="2"/>
      <c r="C170" s="2"/>
      <c r="D170" s="2"/>
      <c r="E170" s="2"/>
      <c r="F170" s="2"/>
      <c r="G170" s="2"/>
      <c r="H170" s="2"/>
      <c r="I170" s="2"/>
      <c r="J170" s="2"/>
      <c r="K170" s="2"/>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row>
    <row r="171" spans="2:256" s="10" customFormat="1" ht="21" customHeight="1">
      <c r="B171" s="2"/>
      <c r="C171" s="2"/>
      <c r="D171" s="2"/>
      <c r="E171" s="2"/>
      <c r="F171" s="2"/>
      <c r="G171" s="2"/>
      <c r="H171" s="2"/>
      <c r="I171" s="2"/>
      <c r="J171" s="2"/>
      <c r="K171" s="2"/>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row>
    <row r="172" spans="2:256" s="10" customFormat="1" ht="21" customHeight="1">
      <c r="B172" s="2"/>
      <c r="C172" s="2"/>
      <c r="D172" s="2"/>
      <c r="E172" s="2"/>
      <c r="F172" s="2"/>
      <c r="G172" s="2"/>
      <c r="H172" s="2"/>
      <c r="I172" s="2"/>
      <c r="J172" s="2"/>
      <c r="K172" s="2"/>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row>
    <row r="173" spans="2:256" s="10" customFormat="1" ht="21" customHeight="1">
      <c r="B173" s="2"/>
      <c r="C173" s="2"/>
      <c r="D173" s="2"/>
      <c r="E173" s="2"/>
      <c r="F173" s="2"/>
      <c r="G173" s="2"/>
      <c r="H173" s="2"/>
      <c r="I173" s="2"/>
      <c r="J173" s="2"/>
      <c r="K173" s="2"/>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row>
    <row r="174" spans="2:256" s="10" customFormat="1" ht="21" customHeight="1">
      <c r="B174" s="2"/>
      <c r="C174" s="2"/>
      <c r="D174" s="2"/>
      <c r="E174" s="2"/>
      <c r="F174" s="2"/>
      <c r="G174" s="2"/>
      <c r="H174" s="2"/>
      <c r="I174" s="2"/>
      <c r="J174" s="2"/>
      <c r="K174" s="2"/>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row>
    <row r="175" spans="2:256" s="10" customFormat="1" ht="21" customHeight="1">
      <c r="B175" s="2"/>
      <c r="C175" s="2"/>
      <c r="D175" s="2"/>
      <c r="E175" s="2"/>
      <c r="F175" s="2"/>
      <c r="G175" s="2"/>
      <c r="H175" s="2"/>
      <c r="I175" s="2"/>
      <c r="J175" s="2"/>
      <c r="K175" s="2"/>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row>
    <row r="176" spans="2:256" s="10" customFormat="1" ht="21" customHeight="1">
      <c r="B176" s="2"/>
      <c r="C176" s="2"/>
      <c r="D176" s="2"/>
      <c r="E176" s="2"/>
      <c r="F176" s="2"/>
      <c r="G176" s="2"/>
      <c r="H176" s="2"/>
      <c r="I176" s="2"/>
      <c r="J176" s="2"/>
      <c r="K176" s="2"/>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row>
    <row r="177" spans="2:256" s="10" customFormat="1" ht="21" customHeight="1">
      <c r="B177" s="2"/>
      <c r="C177" s="2"/>
      <c r="D177" s="2"/>
      <c r="E177" s="2"/>
      <c r="F177" s="2"/>
      <c r="G177" s="2"/>
      <c r="H177" s="2"/>
      <c r="I177" s="2"/>
      <c r="J177" s="2"/>
      <c r="K177" s="2"/>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row>
    <row r="178" spans="2:256" s="10" customFormat="1" ht="21" customHeight="1">
      <c r="B178" s="2"/>
      <c r="C178" s="2"/>
      <c r="D178" s="2"/>
      <c r="E178" s="2"/>
      <c r="F178" s="2"/>
      <c r="G178" s="2"/>
      <c r="H178" s="2"/>
      <c r="I178" s="2"/>
      <c r="J178" s="2"/>
      <c r="K178" s="2"/>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row>
    <row r="179" spans="2:256" s="10" customFormat="1" ht="21" customHeight="1">
      <c r="B179" s="2"/>
      <c r="C179" s="2"/>
      <c r="D179" s="2"/>
      <c r="E179" s="2"/>
      <c r="F179" s="2"/>
      <c r="G179" s="2"/>
      <c r="H179" s="2"/>
      <c r="I179" s="2"/>
      <c r="J179" s="2"/>
      <c r="K179" s="2"/>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row>
    <row r="180" spans="2:256" s="10" customFormat="1" ht="21" customHeight="1">
      <c r="B180" s="2"/>
      <c r="C180" s="2"/>
      <c r="D180" s="2"/>
      <c r="E180" s="2"/>
      <c r="F180" s="2"/>
      <c r="G180" s="2"/>
      <c r="H180" s="2"/>
      <c r="I180" s="2"/>
      <c r="J180" s="2"/>
      <c r="K180" s="2"/>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row>
    <row r="181" spans="2:256" s="10" customFormat="1" ht="21" customHeight="1">
      <c r="B181" s="2"/>
      <c r="C181" s="2"/>
      <c r="D181" s="2"/>
      <c r="E181" s="2"/>
      <c r="F181" s="2"/>
      <c r="G181" s="2"/>
      <c r="H181" s="2"/>
      <c r="I181" s="2"/>
      <c r="J181" s="2"/>
      <c r="K181" s="2"/>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row>
    <row r="182" spans="2:256" s="10" customFormat="1" ht="21" customHeight="1">
      <c r="B182" s="2"/>
      <c r="C182" s="2"/>
      <c r="D182" s="2"/>
      <c r="E182" s="2"/>
      <c r="F182" s="2"/>
      <c r="G182" s="2"/>
      <c r="H182" s="2"/>
      <c r="I182" s="2"/>
      <c r="J182" s="2"/>
      <c r="K182" s="2"/>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row>
    <row r="183" spans="2:256" s="10" customFormat="1" ht="21" customHeight="1">
      <c r="B183" s="2"/>
      <c r="C183" s="2"/>
      <c r="D183" s="2"/>
      <c r="E183" s="2"/>
      <c r="F183" s="2"/>
      <c r="G183" s="2"/>
      <c r="H183" s="2"/>
      <c r="I183" s="2"/>
      <c r="J183" s="2"/>
      <c r="K183" s="2"/>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row>
    <row r="184" spans="2:256" s="10" customFormat="1" ht="21" customHeight="1">
      <c r="B184" s="2"/>
      <c r="C184" s="2"/>
      <c r="D184" s="2"/>
      <c r="E184" s="2"/>
      <c r="F184" s="2"/>
      <c r="G184" s="2"/>
      <c r="H184" s="2"/>
      <c r="I184" s="2"/>
      <c r="J184" s="2"/>
      <c r="K184" s="2"/>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row>
    <row r="185" spans="2:256" s="10" customFormat="1" ht="21" customHeight="1">
      <c r="B185" s="2"/>
      <c r="C185" s="2"/>
      <c r="D185" s="2"/>
      <c r="E185" s="2"/>
      <c r="F185" s="2"/>
      <c r="G185" s="2"/>
      <c r="H185" s="2"/>
      <c r="I185" s="2"/>
      <c r="J185" s="2"/>
      <c r="K185" s="2"/>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row>
    <row r="186" spans="2:256" s="10" customFormat="1" ht="21" customHeight="1">
      <c r="B186" s="2"/>
      <c r="C186" s="2"/>
      <c r="D186" s="2"/>
      <c r="E186" s="2"/>
      <c r="F186" s="2"/>
      <c r="G186" s="2"/>
      <c r="H186" s="2"/>
      <c r="I186" s="2"/>
      <c r="J186" s="2"/>
      <c r="K186" s="2"/>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row>
    <row r="187" spans="2:256" s="10" customFormat="1" ht="21" customHeight="1">
      <c r="B187" s="2"/>
      <c r="C187" s="2"/>
      <c r="D187" s="2"/>
      <c r="E187" s="2"/>
      <c r="F187" s="2"/>
      <c r="G187" s="2"/>
      <c r="H187" s="2"/>
      <c r="I187" s="2"/>
      <c r="J187" s="2"/>
      <c r="K187" s="2"/>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row>
    <row r="188" spans="2:256" s="10" customFormat="1" ht="21" customHeight="1">
      <c r="B188" s="2"/>
      <c r="C188" s="2"/>
      <c r="D188" s="2"/>
      <c r="E188" s="2"/>
      <c r="F188" s="2"/>
      <c r="G188" s="2"/>
      <c r="H188" s="2"/>
      <c r="I188" s="2"/>
      <c r="J188" s="2"/>
      <c r="K188" s="2"/>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row>
    <row r="189" spans="2:256" s="10" customFormat="1" ht="21" customHeight="1">
      <c r="B189" s="2"/>
      <c r="C189" s="2"/>
      <c r="D189" s="2"/>
      <c r="E189" s="2"/>
      <c r="F189" s="2"/>
      <c r="G189" s="2"/>
      <c r="H189" s="2"/>
      <c r="I189" s="2"/>
      <c r="J189" s="2"/>
      <c r="K189" s="2"/>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row>
    <row r="190" spans="2:256" s="10" customFormat="1" ht="21" customHeight="1">
      <c r="B190" s="2"/>
      <c r="C190" s="2"/>
      <c r="D190" s="2"/>
      <c r="E190" s="2"/>
      <c r="F190" s="2"/>
      <c r="G190" s="2"/>
      <c r="H190" s="2"/>
      <c r="I190" s="2"/>
      <c r="J190" s="2"/>
      <c r="K190" s="2"/>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row>
    <row r="191" spans="2:256" s="10" customFormat="1" ht="21" customHeight="1">
      <c r="B191" s="2"/>
      <c r="C191" s="2"/>
      <c r="D191" s="2"/>
      <c r="E191" s="2"/>
      <c r="F191" s="2"/>
      <c r="G191" s="2"/>
      <c r="H191" s="2"/>
      <c r="I191" s="2"/>
      <c r="J191" s="2"/>
      <c r="K191" s="2"/>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row>
    <row r="192" spans="2:256" s="10" customFormat="1" ht="21" customHeight="1">
      <c r="B192" s="2"/>
      <c r="C192" s="2"/>
      <c r="D192" s="2"/>
      <c r="E192" s="2"/>
      <c r="F192" s="2"/>
      <c r="G192" s="2"/>
      <c r="H192" s="2"/>
      <c r="I192" s="2"/>
      <c r="J192" s="2"/>
      <c r="K192" s="2"/>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row>
    <row r="193" spans="2:256" s="10" customFormat="1" ht="21" customHeight="1">
      <c r="B193" s="2"/>
      <c r="C193" s="2"/>
      <c r="D193" s="2"/>
      <c r="E193" s="2"/>
      <c r="F193" s="2"/>
      <c r="G193" s="2"/>
      <c r="H193" s="2"/>
      <c r="I193" s="2"/>
      <c r="J193" s="2"/>
      <c r="K193" s="2"/>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row>
    <row r="194" spans="2:256" s="10" customFormat="1" ht="21" customHeight="1">
      <c r="B194" s="2"/>
      <c r="C194" s="2"/>
      <c r="D194" s="2"/>
      <c r="E194" s="2"/>
      <c r="F194" s="2"/>
      <c r="G194" s="2"/>
      <c r="H194" s="2"/>
      <c r="I194" s="2"/>
      <c r="J194" s="2"/>
      <c r="K194" s="2"/>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row>
    <row r="195" spans="2:256" s="10" customFormat="1" ht="21" customHeight="1">
      <c r="B195" s="2"/>
      <c r="C195" s="2"/>
      <c r="D195" s="2"/>
      <c r="E195" s="2"/>
      <c r="F195" s="2"/>
      <c r="G195" s="2"/>
      <c r="H195" s="2"/>
      <c r="I195" s="2"/>
      <c r="J195" s="2"/>
      <c r="K195" s="2"/>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row>
    <row r="196" spans="2:256" s="10" customFormat="1" ht="21" customHeight="1">
      <c r="B196" s="2"/>
      <c r="C196" s="2"/>
      <c r="D196" s="2"/>
      <c r="E196" s="2"/>
      <c r="F196" s="2"/>
      <c r="G196" s="2"/>
      <c r="H196" s="2"/>
      <c r="I196" s="2"/>
      <c r="J196" s="2"/>
      <c r="K196" s="2"/>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row>
    <row r="197" spans="2:256" s="10" customFormat="1" ht="21" customHeight="1">
      <c r="B197" s="2"/>
      <c r="C197" s="2"/>
      <c r="D197" s="2"/>
      <c r="E197" s="2"/>
      <c r="F197" s="2"/>
      <c r="G197" s="2"/>
      <c r="H197" s="2"/>
      <c r="I197" s="2"/>
      <c r="J197" s="2"/>
      <c r="K197" s="2"/>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row>
    <row r="198" spans="2:256" s="10" customFormat="1" ht="21" customHeight="1">
      <c r="B198" s="2"/>
      <c r="C198" s="2"/>
      <c r="D198" s="2"/>
      <c r="E198" s="2"/>
      <c r="F198" s="2"/>
      <c r="G198" s="2"/>
      <c r="H198" s="2"/>
      <c r="I198" s="2"/>
      <c r="J198" s="2"/>
      <c r="K198" s="2"/>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row>
    <row r="199" spans="2:256" s="10" customFormat="1" ht="21" customHeight="1">
      <c r="B199" s="2"/>
      <c r="C199" s="2"/>
      <c r="D199" s="2"/>
      <c r="E199" s="2"/>
      <c r="F199" s="2"/>
      <c r="G199" s="2"/>
      <c r="H199" s="2"/>
      <c r="I199" s="2"/>
      <c r="J199" s="2"/>
      <c r="K199" s="2"/>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row>
    <row r="200" spans="2:256" s="10" customFormat="1" ht="21" customHeight="1">
      <c r="B200" s="2"/>
      <c r="C200" s="2"/>
      <c r="D200" s="2"/>
      <c r="E200" s="2"/>
      <c r="F200" s="2"/>
      <c r="G200" s="2"/>
      <c r="H200" s="2"/>
      <c r="I200" s="2"/>
      <c r="J200" s="2"/>
      <c r="K200" s="2"/>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row>
    <row r="201" spans="2:256" s="10" customFormat="1" ht="21" customHeight="1">
      <c r="B201" s="2"/>
      <c r="C201" s="2"/>
      <c r="D201" s="2"/>
      <c r="E201" s="2"/>
      <c r="F201" s="2"/>
      <c r="G201" s="2"/>
      <c r="H201" s="2"/>
      <c r="I201" s="2"/>
      <c r="J201" s="2"/>
      <c r="K201" s="2"/>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row>
    <row r="202" spans="2:256" s="10" customFormat="1" ht="21" customHeight="1">
      <c r="B202" s="2"/>
      <c r="C202" s="2"/>
      <c r="D202" s="2"/>
      <c r="E202" s="2"/>
      <c r="F202" s="2"/>
      <c r="G202" s="2"/>
      <c r="H202" s="2"/>
      <c r="I202" s="2"/>
      <c r="J202" s="2"/>
      <c r="K202" s="2"/>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row>
    <row r="203" spans="2:256" s="10" customFormat="1" ht="21" customHeight="1">
      <c r="B203" s="2"/>
      <c r="C203" s="2"/>
      <c r="D203" s="2"/>
      <c r="E203" s="2"/>
      <c r="F203" s="2"/>
      <c r="G203" s="2"/>
      <c r="H203" s="2"/>
      <c r="I203" s="2"/>
      <c r="J203" s="2"/>
      <c r="K203" s="2"/>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row>
    <row r="204" spans="2:256" s="10" customFormat="1" ht="21" customHeight="1">
      <c r="B204" s="2"/>
      <c r="C204" s="2"/>
      <c r="D204" s="2"/>
      <c r="E204" s="2"/>
      <c r="F204" s="2"/>
      <c r="G204" s="2"/>
      <c r="H204" s="2"/>
      <c r="I204" s="2"/>
      <c r="J204" s="2"/>
      <c r="K204" s="2"/>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row>
    <row r="205" spans="2:256" s="10" customFormat="1" ht="21" customHeight="1">
      <c r="B205" s="2"/>
      <c r="C205" s="2"/>
      <c r="D205" s="2"/>
      <c r="E205" s="2"/>
      <c r="F205" s="2"/>
      <c r="G205" s="2"/>
      <c r="H205" s="2"/>
      <c r="I205" s="2"/>
      <c r="J205" s="2"/>
      <c r="K205" s="2"/>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row>
    <row r="206" spans="2:256" s="10" customFormat="1" ht="21" customHeight="1">
      <c r="B206" s="2"/>
      <c r="C206" s="2"/>
      <c r="D206" s="2"/>
      <c r="E206" s="2"/>
      <c r="F206" s="2"/>
      <c r="G206" s="2"/>
      <c r="H206" s="2"/>
      <c r="I206" s="2"/>
      <c r="J206" s="2"/>
      <c r="K206" s="2"/>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row>
    <row r="207" spans="2:256" s="10" customFormat="1" ht="21" customHeight="1">
      <c r="B207" s="2"/>
      <c r="C207" s="2"/>
      <c r="D207" s="2"/>
      <c r="E207" s="2"/>
      <c r="F207" s="2"/>
      <c r="G207" s="2"/>
      <c r="H207" s="2"/>
      <c r="I207" s="2"/>
      <c r="J207" s="2"/>
      <c r="K207" s="2"/>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row>
    <row r="208" spans="2:256" s="10" customFormat="1" ht="21" customHeight="1">
      <c r="B208" s="2"/>
      <c r="C208" s="2"/>
      <c r="D208" s="2"/>
      <c r="E208" s="2"/>
      <c r="F208" s="2"/>
      <c r="G208" s="2"/>
      <c r="H208" s="2"/>
      <c r="I208" s="2"/>
      <c r="J208" s="2"/>
      <c r="K208" s="2"/>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row>
    <row r="209" spans="2:256" s="10" customFormat="1" ht="21" customHeight="1">
      <c r="B209" s="2"/>
      <c r="C209" s="2"/>
      <c r="D209" s="2"/>
      <c r="E209" s="2"/>
      <c r="F209" s="2"/>
      <c r="G209" s="2"/>
      <c r="H209" s="2"/>
      <c r="I209" s="2"/>
      <c r="J209" s="2"/>
      <c r="K209" s="2"/>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row>
    <row r="210" spans="2:256" s="10" customFormat="1" ht="21" customHeight="1">
      <c r="B210" s="2"/>
      <c r="C210" s="2"/>
      <c r="D210" s="2"/>
      <c r="E210" s="2"/>
      <c r="F210" s="2"/>
      <c r="G210" s="2"/>
      <c r="H210" s="2"/>
      <c r="I210" s="2"/>
      <c r="J210" s="2"/>
      <c r="K210" s="2"/>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row>
    <row r="211" spans="2:256" s="10" customFormat="1" ht="21" customHeight="1">
      <c r="B211" s="2"/>
      <c r="C211" s="2"/>
      <c r="D211" s="2"/>
      <c r="E211" s="2"/>
      <c r="F211" s="2"/>
      <c r="G211" s="2"/>
      <c r="H211" s="2"/>
      <c r="I211" s="2"/>
      <c r="J211" s="2"/>
      <c r="K211" s="2"/>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row>
    <row r="212" spans="2:256" s="10" customFormat="1" ht="21" customHeight="1">
      <c r="B212" s="2"/>
      <c r="C212" s="2"/>
      <c r="D212" s="2"/>
      <c r="E212" s="2"/>
      <c r="F212" s="2"/>
      <c r="G212" s="2"/>
      <c r="H212" s="2"/>
      <c r="I212" s="2"/>
      <c r="J212" s="2"/>
      <c r="K212" s="2"/>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row>
    <row r="213" spans="2:256" s="10" customFormat="1" ht="21" customHeight="1">
      <c r="B213" s="2"/>
      <c r="C213" s="2"/>
      <c r="D213" s="2"/>
      <c r="E213" s="2"/>
      <c r="F213" s="2"/>
      <c r="G213" s="2"/>
      <c r="H213" s="2"/>
      <c r="I213" s="2"/>
      <c r="J213" s="2"/>
      <c r="K213" s="2"/>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row>
    <row r="214" spans="2:256" s="10" customFormat="1" ht="21" customHeight="1">
      <c r="B214" s="2"/>
      <c r="C214" s="2"/>
      <c r="D214" s="2"/>
      <c r="E214" s="2"/>
      <c r="F214" s="2"/>
      <c r="G214" s="2"/>
      <c r="H214" s="2"/>
      <c r="I214" s="2"/>
      <c r="J214" s="2"/>
      <c r="K214" s="2"/>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row>
    <row r="215" spans="2:256" s="10" customFormat="1" ht="21" customHeight="1">
      <c r="B215" s="2"/>
      <c r="C215" s="2"/>
      <c r="D215" s="2"/>
      <c r="E215" s="2"/>
      <c r="F215" s="2"/>
      <c r="G215" s="2"/>
      <c r="H215" s="2"/>
      <c r="I215" s="2"/>
      <c r="J215" s="2"/>
      <c r="K215" s="2"/>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row>
    <row r="216" spans="2:256" s="10" customFormat="1" ht="21" customHeight="1">
      <c r="B216" s="2"/>
      <c r="C216" s="2"/>
      <c r="D216" s="2"/>
      <c r="E216" s="2"/>
      <c r="F216" s="2"/>
      <c r="G216" s="2"/>
      <c r="H216" s="2"/>
      <c r="I216" s="2"/>
      <c r="J216" s="2"/>
      <c r="K216" s="2"/>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row>
    <row r="217" spans="2:256" s="10" customFormat="1" ht="21" customHeight="1">
      <c r="B217" s="2"/>
      <c r="C217" s="2"/>
      <c r="D217" s="2"/>
      <c r="E217" s="2"/>
      <c r="F217" s="2"/>
      <c r="G217" s="2"/>
      <c r="H217" s="2"/>
      <c r="I217" s="2"/>
      <c r="J217" s="2"/>
      <c r="K217" s="2"/>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row>
    <row r="218" spans="2:256" s="10" customFormat="1" ht="21" customHeight="1">
      <c r="B218" s="2"/>
      <c r="C218" s="2"/>
      <c r="D218" s="2"/>
      <c r="E218" s="2"/>
      <c r="F218" s="2"/>
      <c r="G218" s="2"/>
      <c r="H218" s="2"/>
      <c r="I218" s="2"/>
      <c r="J218" s="2"/>
      <c r="K218" s="2"/>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row>
    <row r="219" spans="2:256" s="10" customFormat="1" ht="21" customHeight="1">
      <c r="B219" s="2"/>
      <c r="C219" s="2"/>
      <c r="D219" s="2"/>
      <c r="E219" s="2"/>
      <c r="F219" s="2"/>
      <c r="G219" s="2"/>
      <c r="H219" s="2"/>
      <c r="I219" s="2"/>
      <c r="J219" s="2"/>
      <c r="K219" s="2"/>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row>
    <row r="220" spans="2:256" s="10" customFormat="1" ht="21" customHeight="1">
      <c r="B220" s="2"/>
      <c r="C220" s="2"/>
      <c r="D220" s="2"/>
      <c r="E220" s="2"/>
      <c r="F220" s="2"/>
      <c r="G220" s="2"/>
      <c r="H220" s="2"/>
      <c r="I220" s="2"/>
      <c r="J220" s="2"/>
      <c r="K220" s="2"/>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row>
    <row r="221" spans="2:256" s="10" customFormat="1" ht="21" customHeight="1">
      <c r="B221" s="2"/>
      <c r="C221" s="2"/>
      <c r="D221" s="2"/>
      <c r="E221" s="2"/>
      <c r="F221" s="2"/>
      <c r="G221" s="2"/>
      <c r="H221" s="2"/>
      <c r="I221" s="2"/>
      <c r="J221" s="2"/>
      <c r="K221" s="2"/>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row>
    <row r="222" spans="2:256" s="10" customFormat="1" ht="21" customHeight="1">
      <c r="B222" s="2"/>
      <c r="C222" s="2"/>
      <c r="D222" s="2"/>
      <c r="E222" s="2"/>
      <c r="F222" s="2"/>
      <c r="G222" s="2"/>
      <c r="H222" s="2"/>
      <c r="I222" s="2"/>
      <c r="J222" s="2"/>
      <c r="K222" s="2"/>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row>
    <row r="223" spans="2:256" s="10" customFormat="1" ht="21" customHeight="1">
      <c r="B223" s="2"/>
      <c r="C223" s="2"/>
      <c r="D223" s="2"/>
      <c r="E223" s="2"/>
      <c r="F223" s="2"/>
      <c r="G223" s="2"/>
      <c r="H223" s="2"/>
      <c r="I223" s="2"/>
      <c r="J223" s="2"/>
      <c r="K223" s="2"/>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row>
    <row r="224" spans="2:256" s="10" customFormat="1" ht="21" customHeight="1">
      <c r="B224" s="2"/>
      <c r="C224" s="2"/>
      <c r="D224" s="2"/>
      <c r="E224" s="2"/>
      <c r="F224" s="2"/>
      <c r="G224" s="2"/>
      <c r="H224" s="2"/>
      <c r="I224" s="2"/>
      <c r="J224" s="2"/>
      <c r="K224" s="2"/>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row>
    <row r="225" spans="2:256" s="10" customFormat="1" ht="21" customHeight="1">
      <c r="B225" s="2"/>
      <c r="C225" s="2"/>
      <c r="D225" s="2"/>
      <c r="E225" s="2"/>
      <c r="F225" s="2"/>
      <c r="G225" s="2"/>
      <c r="H225" s="2"/>
      <c r="I225" s="2"/>
      <c r="J225" s="2"/>
      <c r="K225" s="2"/>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row>
    <row r="226" spans="2:256" s="10" customFormat="1" ht="21" customHeight="1">
      <c r="B226" s="2"/>
      <c r="C226" s="2"/>
      <c r="D226" s="2"/>
      <c r="E226" s="2"/>
      <c r="F226" s="2"/>
      <c r="G226" s="2"/>
      <c r="H226" s="2"/>
      <c r="I226" s="2"/>
      <c r="J226" s="2"/>
      <c r="K226" s="2"/>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row>
    <row r="227" spans="2:256" s="10" customFormat="1" ht="21" customHeight="1">
      <c r="B227" s="2"/>
      <c r="C227" s="2"/>
      <c r="D227" s="2"/>
      <c r="E227" s="2"/>
      <c r="F227" s="2"/>
      <c r="G227" s="2"/>
      <c r="H227" s="2"/>
      <c r="I227" s="2"/>
      <c r="J227" s="2"/>
      <c r="K227" s="2"/>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row>
    <row r="228" spans="2:256" s="10" customFormat="1" ht="21" customHeight="1">
      <c r="B228" s="2"/>
      <c r="C228" s="2"/>
      <c r="D228" s="2"/>
      <c r="E228" s="2"/>
      <c r="F228" s="2"/>
      <c r="G228" s="2"/>
      <c r="H228" s="2"/>
      <c r="I228" s="2"/>
      <c r="J228" s="2"/>
      <c r="K228" s="2"/>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row>
    <row r="229" spans="2:256" s="10" customFormat="1" ht="21" customHeight="1">
      <c r="B229" s="2"/>
      <c r="C229" s="2"/>
      <c r="D229" s="2"/>
      <c r="E229" s="2"/>
      <c r="F229" s="2"/>
      <c r="G229" s="2"/>
      <c r="H229" s="2"/>
      <c r="I229" s="2"/>
      <c r="J229" s="2"/>
      <c r="K229" s="2"/>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row>
    <row r="230" spans="2:256" s="10" customFormat="1" ht="21" customHeight="1">
      <c r="B230" s="2"/>
      <c r="C230" s="2"/>
      <c r="D230" s="2"/>
      <c r="E230" s="2"/>
      <c r="F230" s="2"/>
      <c r="G230" s="2"/>
      <c r="H230" s="2"/>
      <c r="I230" s="2"/>
      <c r="J230" s="2"/>
      <c r="K230" s="2"/>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row>
    <row r="231" spans="2:256" s="10" customFormat="1" ht="21" customHeight="1">
      <c r="B231" s="2"/>
      <c r="C231" s="2"/>
      <c r="D231" s="2"/>
      <c r="E231" s="2"/>
      <c r="F231" s="2"/>
      <c r="G231" s="2"/>
      <c r="H231" s="2"/>
      <c r="I231" s="2"/>
      <c r="J231" s="2"/>
      <c r="K231" s="2"/>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row>
    <row r="232" spans="2:256" s="10" customFormat="1" ht="21" customHeight="1">
      <c r="B232" s="2"/>
      <c r="C232" s="2"/>
      <c r="D232" s="2"/>
      <c r="E232" s="2"/>
      <c r="F232" s="2"/>
      <c r="G232" s="2"/>
      <c r="H232" s="2"/>
      <c r="I232" s="2"/>
      <c r="J232" s="2"/>
      <c r="K232" s="2"/>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row>
    <row r="233" spans="2:256" s="10" customFormat="1" ht="21" customHeight="1">
      <c r="B233" s="2"/>
      <c r="C233" s="2"/>
      <c r="D233" s="2"/>
      <c r="E233" s="2"/>
      <c r="F233" s="2"/>
      <c r="G233" s="2"/>
      <c r="H233" s="2"/>
      <c r="I233" s="2"/>
      <c r="J233" s="2"/>
      <c r="K233" s="2"/>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row>
    <row r="234" spans="2:256" s="10" customFormat="1" ht="21" customHeight="1">
      <c r="B234" s="2"/>
      <c r="C234" s="2"/>
      <c r="D234" s="2"/>
      <c r="E234" s="2"/>
      <c r="F234" s="2"/>
      <c r="G234" s="2"/>
      <c r="H234" s="2"/>
      <c r="I234" s="2"/>
      <c r="J234" s="2"/>
      <c r="K234" s="2"/>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row>
    <row r="235" spans="2:256" s="10" customFormat="1" ht="21" customHeight="1">
      <c r="B235" s="2"/>
      <c r="C235" s="2"/>
      <c r="D235" s="2"/>
      <c r="E235" s="2"/>
      <c r="F235" s="2"/>
      <c r="G235" s="2"/>
      <c r="H235" s="2"/>
      <c r="I235" s="2"/>
      <c r="J235" s="2"/>
      <c r="K235" s="2"/>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row>
    <row r="236" spans="2:256" s="10" customFormat="1" ht="21" customHeight="1">
      <c r="B236" s="2"/>
      <c r="C236" s="2"/>
      <c r="D236" s="2"/>
      <c r="E236" s="2"/>
      <c r="F236" s="2"/>
      <c r="G236" s="2"/>
      <c r="H236" s="2"/>
      <c r="I236" s="2"/>
      <c r="J236" s="2"/>
      <c r="K236" s="2"/>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row>
    <row r="237" spans="2:256" s="10" customFormat="1" ht="21" customHeight="1">
      <c r="B237" s="2"/>
      <c r="C237" s="2"/>
      <c r="D237" s="2"/>
      <c r="E237" s="2"/>
      <c r="F237" s="2"/>
      <c r="G237" s="2"/>
      <c r="H237" s="2"/>
      <c r="I237" s="2"/>
      <c r="J237" s="2"/>
      <c r="K237" s="2"/>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row>
    <row r="238" spans="2:256" s="10" customFormat="1" ht="21" customHeight="1">
      <c r="B238" s="2"/>
      <c r="C238" s="2"/>
      <c r="D238" s="2"/>
      <c r="E238" s="2"/>
      <c r="F238" s="2"/>
      <c r="G238" s="2"/>
      <c r="H238" s="2"/>
      <c r="I238" s="2"/>
      <c r="J238" s="2"/>
      <c r="K238" s="2"/>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row>
    <row r="239" spans="2:256" s="10" customFormat="1" ht="21" customHeight="1">
      <c r="B239" s="2"/>
      <c r="C239" s="2"/>
      <c r="D239" s="2"/>
      <c r="E239" s="2"/>
      <c r="F239" s="2"/>
      <c r="G239" s="2"/>
      <c r="H239" s="2"/>
      <c r="I239" s="2"/>
      <c r="J239" s="2"/>
      <c r="K239" s="2"/>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row>
    <row r="240" spans="2:256" s="10" customFormat="1" ht="21" customHeight="1">
      <c r="B240" s="2"/>
      <c r="C240" s="2"/>
      <c r="D240" s="2"/>
      <c r="E240" s="2"/>
      <c r="F240" s="2"/>
      <c r="G240" s="2"/>
      <c r="H240" s="2"/>
      <c r="I240" s="2"/>
      <c r="J240" s="2"/>
      <c r="K240" s="2"/>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row>
    <row r="241" spans="2:256" s="10" customFormat="1" ht="21" customHeight="1">
      <c r="B241" s="2"/>
      <c r="C241" s="2"/>
      <c r="D241" s="2"/>
      <c r="E241" s="2"/>
      <c r="F241" s="2"/>
      <c r="G241" s="2"/>
      <c r="H241" s="2"/>
      <c r="I241" s="2"/>
      <c r="J241" s="2"/>
      <c r="K241" s="2"/>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row>
    <row r="242" spans="2:256" s="10" customFormat="1" ht="21" customHeight="1">
      <c r="B242" s="2"/>
      <c r="C242" s="2"/>
      <c r="D242" s="2"/>
      <c r="E242" s="2"/>
      <c r="F242" s="2"/>
      <c r="G242" s="2"/>
      <c r="H242" s="2"/>
      <c r="I242" s="2"/>
      <c r="J242" s="2"/>
      <c r="K242" s="2"/>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row>
    <row r="243" spans="2:256" s="10" customFormat="1" ht="21" customHeight="1">
      <c r="B243" s="2"/>
      <c r="C243" s="2"/>
      <c r="D243" s="2"/>
      <c r="E243" s="2"/>
      <c r="F243" s="2"/>
      <c r="G243" s="2"/>
      <c r="H243" s="2"/>
      <c r="I243" s="2"/>
      <c r="J243" s="2"/>
      <c r="K243" s="2"/>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row>
    <row r="244" spans="2:256" s="10" customFormat="1" ht="21" customHeight="1">
      <c r="B244" s="2"/>
      <c r="C244" s="2"/>
      <c r="D244" s="2"/>
      <c r="E244" s="2"/>
      <c r="F244" s="2"/>
      <c r="G244" s="2"/>
      <c r="H244" s="2"/>
      <c r="I244" s="2"/>
      <c r="J244" s="2"/>
      <c r="K244" s="2"/>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row>
    <row r="245" spans="2:256" s="10" customFormat="1" ht="21" customHeight="1">
      <c r="B245" s="2"/>
      <c r="C245" s="2"/>
      <c r="D245" s="2"/>
      <c r="E245" s="2"/>
      <c r="F245" s="2"/>
      <c r="G245" s="2"/>
      <c r="H245" s="2"/>
      <c r="I245" s="2"/>
      <c r="J245" s="2"/>
      <c r="K245" s="2"/>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row>
    <row r="246" spans="2:256" s="10" customFormat="1" ht="21" customHeight="1">
      <c r="B246" s="2"/>
      <c r="C246" s="2"/>
      <c r="D246" s="2"/>
      <c r="E246" s="2"/>
      <c r="F246" s="2"/>
      <c r="G246" s="2"/>
      <c r="H246" s="2"/>
      <c r="I246" s="2"/>
      <c r="J246" s="2"/>
      <c r="K246" s="2"/>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row>
    <row r="247" spans="2:256" s="10" customFormat="1" ht="21" customHeight="1">
      <c r="B247" s="2"/>
      <c r="C247" s="2"/>
      <c r="D247" s="2"/>
      <c r="E247" s="2"/>
      <c r="F247" s="2"/>
      <c r="G247" s="2"/>
      <c r="H247" s="2"/>
      <c r="I247" s="2"/>
      <c r="J247" s="2"/>
      <c r="K247" s="2"/>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row>
    <row r="248" spans="2:256" s="10" customFormat="1" ht="21" customHeight="1">
      <c r="B248" s="2"/>
      <c r="C248" s="2"/>
      <c r="D248" s="2"/>
      <c r="E248" s="2"/>
      <c r="F248" s="2"/>
      <c r="G248" s="2"/>
      <c r="H248" s="2"/>
      <c r="I248" s="2"/>
      <c r="J248" s="2"/>
      <c r="K248" s="2"/>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row>
    <row r="249" spans="2:256" s="10" customFormat="1" ht="21" customHeight="1">
      <c r="B249" s="2"/>
      <c r="C249" s="2"/>
      <c r="D249" s="2"/>
      <c r="E249" s="2"/>
      <c r="F249" s="2"/>
      <c r="G249" s="2"/>
      <c r="H249" s="2"/>
      <c r="I249" s="2"/>
      <c r="J249" s="2"/>
      <c r="K249" s="2"/>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row>
    <row r="250" spans="2:256" s="10" customFormat="1" ht="21" customHeight="1">
      <c r="B250" s="2"/>
      <c r="C250" s="2"/>
      <c r="D250" s="2"/>
      <c r="E250" s="2"/>
      <c r="F250" s="2"/>
      <c r="G250" s="2"/>
      <c r="H250" s="2"/>
      <c r="I250" s="2"/>
      <c r="J250" s="2"/>
      <c r="K250" s="2"/>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row>
    <row r="251" spans="2:256" s="10" customFormat="1" ht="21" customHeight="1">
      <c r="B251" s="2"/>
      <c r="C251" s="2"/>
      <c r="D251" s="2"/>
      <c r="E251" s="2"/>
      <c r="F251" s="2"/>
      <c r="G251" s="2"/>
      <c r="H251" s="2"/>
      <c r="I251" s="2"/>
      <c r="J251" s="2"/>
      <c r="K251" s="2"/>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row>
    <row r="252" spans="2:256" s="10" customFormat="1" ht="21" customHeight="1">
      <c r="B252" s="2"/>
      <c r="C252" s="2"/>
      <c r="D252" s="2"/>
      <c r="E252" s="2"/>
      <c r="F252" s="2"/>
      <c r="G252" s="2"/>
      <c r="H252" s="2"/>
      <c r="I252" s="2"/>
      <c r="J252" s="2"/>
      <c r="K252" s="2"/>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row>
    <row r="253" spans="2:256" s="10" customFormat="1" ht="21" customHeight="1">
      <c r="B253" s="2"/>
      <c r="C253" s="2"/>
      <c r="D253" s="2"/>
      <c r="E253" s="2"/>
      <c r="F253" s="2"/>
      <c r="G253" s="2"/>
      <c r="H253" s="2"/>
      <c r="I253" s="2"/>
      <c r="J253" s="2"/>
      <c r="K253" s="2"/>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row>
    <row r="254" spans="2:256" s="10" customFormat="1" ht="21" customHeight="1">
      <c r="B254" s="2"/>
      <c r="C254" s="2"/>
      <c r="D254" s="2"/>
      <c r="E254" s="2"/>
      <c r="F254" s="2"/>
      <c r="G254" s="2"/>
      <c r="H254" s="2"/>
      <c r="I254" s="2"/>
      <c r="J254" s="2"/>
      <c r="K254" s="2"/>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row>
    <row r="255" spans="2:256" s="10" customFormat="1" ht="21" customHeight="1">
      <c r="B255" s="2"/>
      <c r="C255" s="2"/>
      <c r="D255" s="2"/>
      <c r="E255" s="2"/>
      <c r="F255" s="2"/>
      <c r="G255" s="2"/>
      <c r="H255" s="2"/>
      <c r="I255" s="2"/>
      <c r="J255" s="2"/>
      <c r="K255" s="2"/>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row>
    <row r="256" spans="2:256" s="10" customFormat="1" ht="21" customHeight="1">
      <c r="B256" s="2"/>
      <c r="C256" s="2"/>
      <c r="D256" s="2"/>
      <c r="E256" s="2"/>
      <c r="F256" s="2"/>
      <c r="G256" s="2"/>
      <c r="H256" s="2"/>
      <c r="I256" s="2"/>
      <c r="J256" s="2"/>
      <c r="K256" s="2"/>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row>
    <row r="257" spans="2:256" s="10" customFormat="1" ht="21" customHeight="1">
      <c r="B257" s="2"/>
      <c r="C257" s="2"/>
      <c r="D257" s="2"/>
      <c r="E257" s="2"/>
      <c r="F257" s="2"/>
      <c r="G257" s="2"/>
      <c r="H257" s="2"/>
      <c r="I257" s="2"/>
      <c r="J257" s="2"/>
      <c r="K257" s="2"/>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row>
    <row r="258" spans="2:256" s="10" customFormat="1" ht="21" customHeight="1">
      <c r="B258" s="2"/>
      <c r="C258" s="2"/>
      <c r="D258" s="2"/>
      <c r="E258" s="2"/>
      <c r="F258" s="2"/>
      <c r="G258" s="2"/>
      <c r="H258" s="2"/>
      <c r="I258" s="2"/>
      <c r="J258" s="2"/>
      <c r="K258" s="2"/>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row>
    <row r="259" spans="2:256" s="10" customFormat="1" ht="21" customHeight="1">
      <c r="B259" s="2"/>
      <c r="C259" s="2"/>
      <c r="D259" s="2"/>
      <c r="E259" s="2"/>
      <c r="F259" s="2"/>
      <c r="G259" s="2"/>
      <c r="H259" s="2"/>
      <c r="I259" s="2"/>
      <c r="J259" s="2"/>
      <c r="K259" s="2"/>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row>
    <row r="260" spans="2:256" s="10" customFormat="1" ht="21" customHeight="1">
      <c r="B260" s="2"/>
      <c r="C260" s="2"/>
      <c r="D260" s="2"/>
      <c r="E260" s="2"/>
      <c r="F260" s="2"/>
      <c r="G260" s="2"/>
      <c r="H260" s="2"/>
      <c r="I260" s="2"/>
      <c r="J260" s="2"/>
      <c r="K260" s="2"/>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row>
    <row r="261" spans="2:256" s="10" customFormat="1" ht="21" customHeight="1">
      <c r="B261" s="2"/>
      <c r="C261" s="2"/>
      <c r="D261" s="2"/>
      <c r="E261" s="2"/>
      <c r="F261" s="2"/>
      <c r="G261" s="2"/>
      <c r="H261" s="2"/>
      <c r="I261" s="2"/>
      <c r="J261" s="2"/>
      <c r="K261" s="2"/>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row>
    <row r="262" spans="2:256" s="10" customFormat="1" ht="21" customHeight="1">
      <c r="B262" s="2"/>
      <c r="C262" s="2"/>
      <c r="D262" s="2"/>
      <c r="E262" s="2"/>
      <c r="F262" s="2"/>
      <c r="G262" s="2"/>
      <c r="H262" s="2"/>
      <c r="I262" s="2"/>
      <c r="J262" s="2"/>
      <c r="K262" s="2"/>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row>
    <row r="263" spans="2:256" s="10" customFormat="1" ht="21" customHeight="1">
      <c r="B263" s="2"/>
      <c r="C263" s="2"/>
      <c r="D263" s="2"/>
      <c r="E263" s="2"/>
      <c r="F263" s="2"/>
      <c r="G263" s="2"/>
      <c r="H263" s="2"/>
      <c r="I263" s="2"/>
      <c r="J263" s="2"/>
      <c r="K263" s="2"/>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row>
    <row r="264" spans="2:256" s="10" customFormat="1" ht="21" customHeight="1">
      <c r="B264" s="2"/>
      <c r="C264" s="2"/>
      <c r="D264" s="2"/>
      <c r="E264" s="2"/>
      <c r="F264" s="2"/>
      <c r="G264" s="2"/>
      <c r="H264" s="2"/>
      <c r="I264" s="2"/>
      <c r="J264" s="2"/>
      <c r="K264" s="2"/>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row>
    <row r="265" spans="2:256" s="10" customFormat="1" ht="21" customHeight="1">
      <c r="B265" s="2"/>
      <c r="C265" s="2"/>
      <c r="D265" s="2"/>
      <c r="E265" s="2"/>
      <c r="F265" s="2"/>
      <c r="G265" s="2"/>
      <c r="H265" s="2"/>
      <c r="I265" s="2"/>
      <c r="J265" s="2"/>
      <c r="K265" s="2"/>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row>
    <row r="266" spans="2:256" s="10" customFormat="1" ht="21" customHeight="1">
      <c r="B266" s="2"/>
      <c r="C266" s="2"/>
      <c r="D266" s="2"/>
      <c r="E266" s="2"/>
      <c r="F266" s="2"/>
      <c r="G266" s="2"/>
      <c r="H266" s="2"/>
      <c r="I266" s="2"/>
      <c r="J266" s="2"/>
      <c r="K266" s="2"/>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row>
    <row r="267" spans="2:256" s="10" customFormat="1" ht="21" customHeight="1">
      <c r="B267" s="2"/>
      <c r="C267" s="2"/>
      <c r="D267" s="2"/>
      <c r="E267" s="2"/>
      <c r="F267" s="2"/>
      <c r="G267" s="2"/>
      <c r="H267" s="2"/>
      <c r="I267" s="2"/>
      <c r="J267" s="2"/>
      <c r="K267" s="2"/>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row>
    <row r="268" spans="2:256" s="10" customFormat="1" ht="21" customHeight="1">
      <c r="B268" s="2"/>
      <c r="C268" s="2"/>
      <c r="D268" s="2"/>
      <c r="E268" s="2"/>
      <c r="F268" s="2"/>
      <c r="G268" s="2"/>
      <c r="H268" s="2"/>
      <c r="I268" s="2"/>
      <c r="J268" s="2"/>
      <c r="K268" s="2"/>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row>
    <row r="269" spans="2:256" s="10" customFormat="1" ht="21" customHeight="1">
      <c r="B269" s="2"/>
      <c r="C269" s="2"/>
      <c r="D269" s="2"/>
      <c r="E269" s="2"/>
      <c r="F269" s="2"/>
      <c r="G269" s="2"/>
      <c r="H269" s="2"/>
      <c r="I269" s="2"/>
      <c r="J269" s="2"/>
      <c r="K269" s="2"/>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row>
    <row r="270" spans="2:256" s="10" customFormat="1" ht="21" customHeight="1">
      <c r="B270" s="2"/>
      <c r="C270" s="2"/>
      <c r="D270" s="2"/>
      <c r="E270" s="2"/>
      <c r="F270" s="2"/>
      <c r="G270" s="2"/>
      <c r="H270" s="2"/>
      <c r="I270" s="2"/>
      <c r="J270" s="2"/>
      <c r="K270" s="2"/>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row>
    <row r="271" spans="2:256" s="10" customFormat="1" ht="21" customHeight="1">
      <c r="B271" s="2"/>
      <c r="C271" s="2"/>
      <c r="D271" s="2"/>
      <c r="E271" s="2"/>
      <c r="F271" s="2"/>
      <c r="G271" s="2"/>
      <c r="H271" s="2"/>
      <c r="I271" s="2"/>
      <c r="J271" s="2"/>
      <c r="K271" s="2"/>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row>
    <row r="272" spans="2:256" s="10" customFormat="1" ht="21" customHeight="1">
      <c r="B272" s="2"/>
      <c r="C272" s="2"/>
      <c r="D272" s="2"/>
      <c r="E272" s="2"/>
      <c r="F272" s="2"/>
      <c r="G272" s="2"/>
      <c r="H272" s="2"/>
      <c r="I272" s="2"/>
      <c r="J272" s="2"/>
      <c r="K272" s="2"/>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row>
    <row r="273" spans="2:256" s="10" customFormat="1" ht="21" customHeight="1">
      <c r="B273" s="2"/>
      <c r="C273" s="2"/>
      <c r="D273" s="2"/>
      <c r="E273" s="2"/>
      <c r="F273" s="2"/>
      <c r="G273" s="2"/>
      <c r="H273" s="2"/>
      <c r="I273" s="2"/>
      <c r="J273" s="2"/>
      <c r="K273" s="2"/>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row>
    <row r="274" spans="2:256" s="10" customFormat="1" ht="21" customHeight="1">
      <c r="B274" s="2"/>
      <c r="C274" s="2"/>
      <c r="D274" s="2"/>
      <c r="E274" s="2"/>
      <c r="F274" s="2"/>
      <c r="G274" s="2"/>
      <c r="H274" s="2"/>
      <c r="I274" s="2"/>
      <c r="J274" s="2"/>
      <c r="K274" s="2"/>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row>
    <row r="275" spans="2:256" s="10" customFormat="1" ht="21" customHeight="1">
      <c r="B275" s="2"/>
      <c r="C275" s="2"/>
      <c r="D275" s="2"/>
      <c r="E275" s="2"/>
      <c r="F275" s="2"/>
      <c r="G275" s="2"/>
      <c r="H275" s="2"/>
      <c r="I275" s="2"/>
      <c r="J275" s="2"/>
      <c r="K275" s="2"/>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row>
    <row r="276" spans="2:256" s="10" customFormat="1" ht="21" customHeight="1">
      <c r="B276" s="2"/>
      <c r="C276" s="2"/>
      <c r="D276" s="2"/>
      <c r="E276" s="2"/>
      <c r="F276" s="2"/>
      <c r="G276" s="2"/>
      <c r="H276" s="2"/>
      <c r="I276" s="2"/>
      <c r="J276" s="2"/>
      <c r="K276" s="2"/>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row>
    <row r="277" spans="2:256" s="10" customFormat="1" ht="21" customHeight="1">
      <c r="B277" s="2"/>
      <c r="C277" s="2"/>
      <c r="D277" s="2"/>
      <c r="E277" s="2"/>
      <c r="F277" s="2"/>
      <c r="G277" s="2"/>
      <c r="H277" s="2"/>
      <c r="I277" s="2"/>
      <c r="J277" s="2"/>
      <c r="K277" s="2"/>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row>
    <row r="278" spans="2:256" s="10" customFormat="1" ht="21" customHeight="1">
      <c r="B278" s="2"/>
      <c r="C278" s="2"/>
      <c r="D278" s="2"/>
      <c r="E278" s="2"/>
      <c r="F278" s="2"/>
      <c r="G278" s="2"/>
      <c r="H278" s="2"/>
      <c r="I278" s="2"/>
      <c r="J278" s="2"/>
      <c r="K278" s="2"/>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row>
    <row r="279" spans="2:256" s="10" customFormat="1" ht="21" customHeight="1">
      <c r="B279" s="2"/>
      <c r="C279" s="2"/>
      <c r="D279" s="2"/>
      <c r="E279" s="2"/>
      <c r="F279" s="2"/>
      <c r="G279" s="2"/>
      <c r="H279" s="2"/>
      <c r="I279" s="2"/>
      <c r="J279" s="2"/>
      <c r="K279" s="2"/>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row>
    <row r="280" spans="2:256" s="10" customFormat="1" ht="21" customHeight="1">
      <c r="B280" s="2"/>
      <c r="C280" s="2"/>
      <c r="D280" s="2"/>
      <c r="E280" s="2"/>
      <c r="F280" s="2"/>
      <c r="G280" s="2"/>
      <c r="H280" s="2"/>
      <c r="I280" s="2"/>
      <c r="J280" s="2"/>
      <c r="K280" s="2"/>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row>
    <row r="281" spans="2:256" s="10" customFormat="1" ht="21" customHeight="1">
      <c r="B281" s="2"/>
      <c r="C281" s="2"/>
      <c r="D281" s="2"/>
      <c r="E281" s="2"/>
      <c r="F281" s="2"/>
      <c r="G281" s="2"/>
      <c r="H281" s="2"/>
      <c r="I281" s="2"/>
      <c r="J281" s="2"/>
      <c r="K281" s="2"/>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row>
    <row r="282" spans="2:256" s="10" customFormat="1" ht="21" customHeight="1">
      <c r="B282" s="2"/>
      <c r="C282" s="2"/>
      <c r="D282" s="2"/>
      <c r="E282" s="2"/>
      <c r="F282" s="2"/>
      <c r="G282" s="2"/>
      <c r="H282" s="2"/>
      <c r="I282" s="2"/>
      <c r="J282" s="2"/>
      <c r="K282" s="2"/>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row>
    <row r="283" spans="2:256" s="10" customFormat="1" ht="21" customHeight="1">
      <c r="B283" s="2"/>
      <c r="C283" s="2"/>
      <c r="D283" s="2"/>
      <c r="E283" s="2"/>
      <c r="F283" s="2"/>
      <c r="G283" s="2"/>
      <c r="H283" s="2"/>
      <c r="I283" s="2"/>
      <c r="J283" s="2"/>
      <c r="K283" s="2"/>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row>
    <row r="284" spans="2:256" s="10" customFormat="1" ht="21" customHeight="1">
      <c r="B284" s="2"/>
      <c r="C284" s="2"/>
      <c r="D284" s="2"/>
      <c r="E284" s="2"/>
      <c r="F284" s="2"/>
      <c r="G284" s="2"/>
      <c r="H284" s="2"/>
      <c r="I284" s="2"/>
      <c r="J284" s="2"/>
      <c r="K284" s="2"/>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row>
    <row r="285" spans="2:256" s="10" customFormat="1" ht="21" customHeight="1">
      <c r="B285" s="2"/>
      <c r="C285" s="2"/>
      <c r="D285" s="2"/>
      <c r="E285" s="2"/>
      <c r="F285" s="2"/>
      <c r="G285" s="2"/>
      <c r="H285" s="2"/>
      <c r="I285" s="2"/>
      <c r="J285" s="2"/>
      <c r="K285" s="2"/>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row>
    <row r="286" spans="2:256" s="10" customFormat="1" ht="21" customHeight="1">
      <c r="B286" s="2"/>
      <c r="C286" s="2"/>
      <c r="D286" s="2"/>
      <c r="E286" s="2"/>
      <c r="F286" s="2"/>
      <c r="G286" s="2"/>
      <c r="H286" s="2"/>
      <c r="I286" s="2"/>
      <c r="J286" s="2"/>
      <c r="K286" s="2"/>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row>
    <row r="287" spans="2:256" s="10" customFormat="1" ht="21" customHeight="1">
      <c r="B287" s="2"/>
      <c r="C287" s="2"/>
      <c r="D287" s="2"/>
      <c r="E287" s="2"/>
      <c r="F287" s="2"/>
      <c r="G287" s="2"/>
      <c r="H287" s="2"/>
      <c r="I287" s="2"/>
      <c r="J287" s="2"/>
      <c r="K287" s="2"/>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row>
    <row r="288" spans="2:256" s="10" customFormat="1" ht="21" customHeight="1">
      <c r="B288" s="2"/>
      <c r="C288" s="2"/>
      <c r="D288" s="2"/>
      <c r="E288" s="2"/>
      <c r="F288" s="2"/>
      <c r="G288" s="2"/>
      <c r="H288" s="2"/>
      <c r="I288" s="2"/>
      <c r="J288" s="2"/>
      <c r="K288" s="2"/>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row>
    <row r="289" spans="2:256" s="10" customFormat="1" ht="21" customHeight="1">
      <c r="B289" s="2"/>
      <c r="C289" s="2"/>
      <c r="D289" s="2"/>
      <c r="E289" s="2"/>
      <c r="F289" s="2"/>
      <c r="G289" s="2"/>
      <c r="H289" s="2"/>
      <c r="I289" s="2"/>
      <c r="J289" s="2"/>
      <c r="K289" s="2"/>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row>
    <row r="290" spans="2:256" s="10" customFormat="1" ht="21" customHeight="1">
      <c r="B290" s="2"/>
      <c r="C290" s="2"/>
      <c r="D290" s="2"/>
      <c r="E290" s="2"/>
      <c r="F290" s="2"/>
      <c r="G290" s="2"/>
      <c r="H290" s="2"/>
      <c r="I290" s="2"/>
      <c r="J290" s="2"/>
      <c r="K290" s="2"/>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row>
    <row r="291" spans="2:256" s="10" customFormat="1" ht="21" customHeight="1">
      <c r="B291" s="2"/>
      <c r="C291" s="2"/>
      <c r="D291" s="2"/>
      <c r="E291" s="2"/>
      <c r="F291" s="2"/>
      <c r="G291" s="2"/>
      <c r="H291" s="2"/>
      <c r="I291" s="2"/>
      <c r="J291" s="2"/>
      <c r="K291" s="2"/>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row>
    <row r="292" spans="2:256" s="10" customFormat="1" ht="21" customHeight="1">
      <c r="B292" s="2"/>
      <c r="C292" s="2"/>
      <c r="D292" s="2"/>
      <c r="E292" s="2"/>
      <c r="F292" s="2"/>
      <c r="G292" s="2"/>
      <c r="H292" s="2"/>
      <c r="I292" s="2"/>
      <c r="J292" s="2"/>
      <c r="K292" s="2"/>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row>
    <row r="293" spans="2:256" s="10" customFormat="1" ht="21" customHeight="1">
      <c r="B293" s="2"/>
      <c r="C293" s="2"/>
      <c r="D293" s="2"/>
      <c r="E293" s="2"/>
      <c r="F293" s="2"/>
      <c r="G293" s="2"/>
      <c r="H293" s="2"/>
      <c r="I293" s="2"/>
      <c r="J293" s="2"/>
      <c r="K293" s="2"/>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row>
    <row r="294" spans="2:256" s="10" customFormat="1" ht="21" customHeight="1">
      <c r="B294" s="2"/>
      <c r="C294" s="2"/>
      <c r="D294" s="2"/>
      <c r="E294" s="2"/>
      <c r="F294" s="2"/>
      <c r="G294" s="2"/>
      <c r="H294" s="2"/>
      <c r="I294" s="2"/>
      <c r="J294" s="2"/>
      <c r="K294" s="2"/>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row>
    <row r="295" spans="2:256" s="10" customFormat="1" ht="21" customHeight="1">
      <c r="B295" s="2"/>
      <c r="C295" s="2"/>
      <c r="D295" s="2"/>
      <c r="E295" s="2"/>
      <c r="F295" s="2"/>
      <c r="G295" s="2"/>
      <c r="H295" s="2"/>
      <c r="I295" s="2"/>
      <c r="J295" s="2"/>
      <c r="K295" s="2"/>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row>
    <row r="296" spans="2:256" s="10" customFormat="1" ht="21" customHeight="1">
      <c r="B296" s="2"/>
      <c r="C296" s="2"/>
      <c r="D296" s="2"/>
      <c r="E296" s="2"/>
      <c r="F296" s="2"/>
      <c r="G296" s="2"/>
      <c r="H296" s="2"/>
      <c r="I296" s="2"/>
      <c r="J296" s="2"/>
      <c r="K296" s="2"/>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row>
    <row r="297" spans="2:256" s="10" customFormat="1" ht="21" customHeight="1">
      <c r="B297" s="2"/>
      <c r="C297" s="2"/>
      <c r="D297" s="2"/>
      <c r="E297" s="2"/>
      <c r="F297" s="2"/>
      <c r="G297" s="2"/>
      <c r="H297" s="2"/>
      <c r="I297" s="2"/>
      <c r="J297" s="2"/>
      <c r="K297" s="2"/>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row>
    <row r="298" spans="2:256" s="10" customFormat="1" ht="21" customHeight="1">
      <c r="B298" s="2"/>
      <c r="C298" s="2"/>
      <c r="D298" s="2"/>
      <c r="E298" s="2"/>
      <c r="F298" s="2"/>
      <c r="G298" s="2"/>
      <c r="H298" s="2"/>
      <c r="I298" s="2"/>
      <c r="J298" s="2"/>
      <c r="K298" s="2"/>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row>
    <row r="299" spans="2:256" s="10" customFormat="1" ht="21" customHeight="1">
      <c r="B299" s="2"/>
      <c r="C299" s="2"/>
      <c r="D299" s="2"/>
      <c r="E299" s="2"/>
      <c r="F299" s="2"/>
      <c r="G299" s="2"/>
      <c r="H299" s="2"/>
      <c r="I299" s="2"/>
      <c r="J299" s="2"/>
      <c r="K299" s="2"/>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row>
    <row r="300" spans="2:256" s="10" customFormat="1" ht="21" customHeight="1">
      <c r="B300" s="2"/>
      <c r="C300" s="2"/>
      <c r="D300" s="2"/>
      <c r="E300" s="2"/>
      <c r="F300" s="2"/>
      <c r="G300" s="2"/>
      <c r="H300" s="2"/>
      <c r="I300" s="2"/>
      <c r="J300" s="2"/>
      <c r="K300" s="2"/>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row>
    <row r="301" spans="2:256" s="10" customFormat="1" ht="21" customHeight="1">
      <c r="B301" s="2"/>
      <c r="C301" s="2"/>
      <c r="D301" s="2"/>
      <c r="E301" s="2"/>
      <c r="F301" s="2"/>
      <c r="G301" s="2"/>
      <c r="H301" s="2"/>
      <c r="I301" s="2"/>
      <c r="J301" s="2"/>
      <c r="K301" s="2"/>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row>
    <row r="302" spans="2:256" s="10" customFormat="1" ht="21" customHeight="1">
      <c r="B302" s="2"/>
      <c r="C302" s="2"/>
      <c r="D302" s="2"/>
      <c r="E302" s="2"/>
      <c r="F302" s="2"/>
      <c r="G302" s="2"/>
      <c r="H302" s="2"/>
      <c r="I302" s="2"/>
      <c r="J302" s="2"/>
      <c r="K302" s="2"/>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row>
    <row r="303" spans="2:256" s="10" customFormat="1" ht="21" customHeight="1">
      <c r="B303" s="2"/>
      <c r="C303" s="2"/>
      <c r="D303" s="2"/>
      <c r="E303" s="2"/>
      <c r="F303" s="2"/>
      <c r="G303" s="2"/>
      <c r="H303" s="2"/>
      <c r="I303" s="2"/>
      <c r="J303" s="2"/>
      <c r="K303" s="2"/>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row>
    <row r="304" spans="2:256" s="10" customFormat="1" ht="21" customHeight="1">
      <c r="B304" s="2"/>
      <c r="C304" s="2"/>
      <c r="D304" s="2"/>
      <c r="E304" s="2"/>
      <c r="F304" s="2"/>
      <c r="G304" s="2"/>
      <c r="H304" s="2"/>
      <c r="I304" s="2"/>
      <c r="J304" s="2"/>
      <c r="K304" s="2"/>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row>
    <row r="305" spans="2:256" s="10" customFormat="1" ht="21" customHeight="1">
      <c r="B305" s="2"/>
      <c r="C305" s="2"/>
      <c r="D305" s="2"/>
      <c r="E305" s="2"/>
      <c r="F305" s="2"/>
      <c r="G305" s="2"/>
      <c r="H305" s="2"/>
      <c r="I305" s="2"/>
      <c r="J305" s="2"/>
      <c r="K305" s="2"/>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row>
    <row r="306" spans="2:256" s="10" customFormat="1" ht="21" customHeight="1">
      <c r="B306" s="2"/>
      <c r="C306" s="2"/>
      <c r="D306" s="2"/>
      <c r="E306" s="2"/>
      <c r="F306" s="2"/>
      <c r="G306" s="2"/>
      <c r="H306" s="2"/>
      <c r="I306" s="2"/>
      <c r="J306" s="2"/>
      <c r="K306" s="2"/>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row>
    <row r="307" spans="2:256" s="10" customFormat="1" ht="21" customHeight="1">
      <c r="B307" s="2"/>
      <c r="C307" s="2"/>
      <c r="D307" s="2"/>
      <c r="E307" s="2"/>
      <c r="F307" s="2"/>
      <c r="G307" s="2"/>
      <c r="H307" s="2"/>
      <c r="I307" s="2"/>
      <c r="J307" s="2"/>
      <c r="K307" s="2"/>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row>
    <row r="308" spans="2:256" s="10" customFormat="1" ht="21" customHeight="1">
      <c r="B308" s="2"/>
      <c r="C308" s="2"/>
      <c r="D308" s="2"/>
      <c r="E308" s="2"/>
      <c r="F308" s="2"/>
      <c r="G308" s="2"/>
      <c r="H308" s="2"/>
      <c r="I308" s="2"/>
      <c r="J308" s="2"/>
      <c r="K308" s="2"/>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row>
    <row r="309" spans="2:256" s="10" customFormat="1" ht="21" customHeight="1">
      <c r="B309" s="2"/>
      <c r="C309" s="2"/>
      <c r="D309" s="2"/>
      <c r="E309" s="2"/>
      <c r="F309" s="2"/>
      <c r="G309" s="2"/>
      <c r="H309" s="2"/>
      <c r="I309" s="2"/>
      <c r="J309" s="2"/>
      <c r="K309" s="2"/>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row>
    <row r="310" spans="2:256" s="10" customFormat="1" ht="21" customHeight="1">
      <c r="B310" s="2"/>
      <c r="C310" s="2"/>
      <c r="D310" s="2"/>
      <c r="E310" s="2"/>
      <c r="F310" s="2"/>
      <c r="G310" s="2"/>
      <c r="H310" s="2"/>
      <c r="I310" s="2"/>
      <c r="J310" s="2"/>
      <c r="K310" s="2"/>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row>
    <row r="311" spans="2:256" s="10" customFormat="1" ht="21" customHeight="1">
      <c r="B311" s="2"/>
      <c r="C311" s="2"/>
      <c r="D311" s="2"/>
      <c r="E311" s="2"/>
      <c r="F311" s="2"/>
      <c r="G311" s="2"/>
      <c r="H311" s="2"/>
      <c r="I311" s="2"/>
      <c r="J311" s="2"/>
      <c r="K311" s="2"/>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row>
    <row r="312" spans="2:256" s="10" customFormat="1" ht="21" customHeight="1">
      <c r="B312" s="2"/>
      <c r="C312" s="2"/>
      <c r="D312" s="2"/>
      <c r="E312" s="2"/>
      <c r="F312" s="2"/>
      <c r="G312" s="2"/>
      <c r="H312" s="2"/>
      <c r="I312" s="2"/>
      <c r="J312" s="2"/>
      <c r="K312" s="2"/>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row>
    <row r="313" spans="2:256" s="10" customFormat="1" ht="21" customHeight="1">
      <c r="B313" s="2"/>
      <c r="C313" s="2"/>
      <c r="D313" s="2"/>
      <c r="E313" s="2"/>
      <c r="F313" s="2"/>
      <c r="G313" s="2"/>
      <c r="H313" s="2"/>
      <c r="I313" s="2"/>
      <c r="J313" s="2"/>
      <c r="K313" s="2"/>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row>
    <row r="314" spans="2:256" s="10" customFormat="1" ht="21" customHeight="1">
      <c r="B314" s="2"/>
      <c r="C314" s="2"/>
      <c r="D314" s="2"/>
      <c r="E314" s="2"/>
      <c r="F314" s="2"/>
      <c r="G314" s="2"/>
      <c r="H314" s="2"/>
      <c r="I314" s="2"/>
      <c r="J314" s="2"/>
      <c r="K314" s="2"/>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row>
    <row r="315" spans="2:256" s="10" customFormat="1" ht="21" customHeight="1">
      <c r="B315" s="2"/>
      <c r="C315" s="2"/>
      <c r="D315" s="2"/>
      <c r="E315" s="2"/>
      <c r="F315" s="2"/>
      <c r="G315" s="2"/>
      <c r="H315" s="2"/>
      <c r="I315" s="2"/>
      <c r="J315" s="2"/>
      <c r="K315" s="2"/>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row>
    <row r="316" spans="2:256" s="10" customFormat="1" ht="21" customHeight="1">
      <c r="B316" s="2"/>
      <c r="C316" s="2"/>
      <c r="D316" s="2"/>
      <c r="E316" s="2"/>
      <c r="F316" s="2"/>
      <c r="G316" s="2"/>
      <c r="H316" s="2"/>
      <c r="I316" s="2"/>
      <c r="J316" s="2"/>
      <c r="K316" s="2"/>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row>
    <row r="317" spans="2:256" s="10" customFormat="1" ht="21" customHeight="1">
      <c r="B317" s="2"/>
      <c r="C317" s="2"/>
      <c r="D317" s="2"/>
      <c r="E317" s="2"/>
      <c r="F317" s="2"/>
      <c r="G317" s="2"/>
      <c r="H317" s="2"/>
      <c r="I317" s="2"/>
      <c r="J317" s="2"/>
      <c r="K317" s="2"/>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row>
    <row r="318" spans="2:256" s="10" customFormat="1" ht="21" customHeight="1">
      <c r="B318" s="2"/>
      <c r="C318" s="2"/>
      <c r="D318" s="2"/>
      <c r="E318" s="2"/>
      <c r="F318" s="2"/>
      <c r="G318" s="2"/>
      <c r="H318" s="2"/>
      <c r="I318" s="2"/>
      <c r="J318" s="2"/>
      <c r="K318" s="2"/>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row>
    <row r="319" spans="2:256" s="10" customFormat="1" ht="21" customHeight="1">
      <c r="B319" s="2"/>
      <c r="C319" s="2"/>
      <c r="D319" s="2"/>
      <c r="E319" s="2"/>
      <c r="F319" s="2"/>
      <c r="G319" s="2"/>
      <c r="H319" s="2"/>
      <c r="I319" s="2"/>
      <c r="J319" s="2"/>
      <c r="K319" s="2"/>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row>
    <row r="320" spans="2:256" s="10" customFormat="1" ht="21" customHeight="1">
      <c r="B320" s="2"/>
      <c r="C320" s="2"/>
      <c r="D320" s="2"/>
      <c r="E320" s="2"/>
      <c r="F320" s="2"/>
      <c r="G320" s="2"/>
      <c r="H320" s="2"/>
      <c r="I320" s="2"/>
      <c r="J320" s="2"/>
      <c r="K320" s="2"/>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row>
    <row r="321" spans="2:256" s="10" customFormat="1" ht="21" customHeight="1">
      <c r="B321" s="2"/>
      <c r="C321" s="2"/>
      <c r="D321" s="2"/>
      <c r="E321" s="2"/>
      <c r="F321" s="2"/>
      <c r="G321" s="2"/>
      <c r="H321" s="2"/>
      <c r="I321" s="2"/>
      <c r="J321" s="2"/>
      <c r="K321" s="2"/>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row>
    <row r="322" spans="2:256" s="10" customFormat="1" ht="21" customHeight="1">
      <c r="B322" s="2"/>
      <c r="C322" s="2"/>
      <c r="D322" s="2"/>
      <c r="E322" s="2"/>
      <c r="F322" s="2"/>
      <c r="G322" s="2"/>
      <c r="H322" s="2"/>
      <c r="I322" s="2"/>
      <c r="J322" s="2"/>
      <c r="K322" s="2"/>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row>
    <row r="323" spans="2:256" s="10" customFormat="1" ht="21" customHeight="1">
      <c r="B323" s="2"/>
      <c r="C323" s="2"/>
      <c r="D323" s="2"/>
      <c r="E323" s="2"/>
      <c r="F323" s="2"/>
      <c r="G323" s="2"/>
      <c r="H323" s="2"/>
      <c r="I323" s="2"/>
      <c r="J323" s="2"/>
      <c r="K323" s="2"/>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row>
    <row r="324" spans="2:256" s="10" customFormat="1" ht="21" customHeight="1">
      <c r="B324" s="2"/>
      <c r="C324" s="2"/>
      <c r="D324" s="2"/>
      <c r="E324" s="2"/>
      <c r="F324" s="2"/>
      <c r="G324" s="2"/>
      <c r="H324" s="2"/>
      <c r="I324" s="2"/>
      <c r="J324" s="2"/>
      <c r="K324" s="2"/>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row>
    <row r="325" spans="2:256" s="10" customFormat="1" ht="21" customHeight="1">
      <c r="B325" s="2"/>
      <c r="C325" s="2"/>
      <c r="D325" s="2"/>
      <c r="E325" s="2"/>
      <c r="F325" s="2"/>
      <c r="G325" s="2"/>
      <c r="H325" s="2"/>
      <c r="I325" s="2"/>
      <c r="J325" s="2"/>
      <c r="K325" s="2"/>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row>
    <row r="326" spans="2:256" s="10" customFormat="1" ht="21" customHeight="1">
      <c r="B326" s="2"/>
      <c r="C326" s="2"/>
      <c r="D326" s="2"/>
      <c r="E326" s="2"/>
      <c r="F326" s="2"/>
      <c r="G326" s="2"/>
      <c r="H326" s="2"/>
      <c r="I326" s="2"/>
      <c r="J326" s="2"/>
      <c r="K326" s="2"/>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row>
    <row r="327" spans="2:256" s="10" customFormat="1" ht="21" customHeight="1">
      <c r="B327" s="2"/>
      <c r="C327" s="2"/>
      <c r="D327" s="2"/>
      <c r="E327" s="2"/>
      <c r="F327" s="2"/>
      <c r="G327" s="2"/>
      <c r="H327" s="2"/>
      <c r="I327" s="2"/>
      <c r="J327" s="2"/>
      <c r="K327" s="2"/>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row>
    <row r="328" spans="2:256" s="10" customFormat="1" ht="21" customHeight="1">
      <c r="B328" s="2"/>
      <c r="C328" s="2"/>
      <c r="D328" s="2"/>
      <c r="E328" s="2"/>
      <c r="F328" s="2"/>
      <c r="G328" s="2"/>
      <c r="H328" s="2"/>
      <c r="I328" s="2"/>
      <c r="J328" s="2"/>
      <c r="K328" s="2"/>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row>
    <row r="329" spans="2:256" s="10" customFormat="1" ht="21" customHeight="1">
      <c r="B329" s="2"/>
      <c r="C329" s="2"/>
      <c r="D329" s="2"/>
      <c r="E329" s="2"/>
      <c r="F329" s="2"/>
      <c r="G329" s="2"/>
      <c r="H329" s="2"/>
      <c r="I329" s="2"/>
      <c r="J329" s="2"/>
      <c r="K329" s="2"/>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row>
    <row r="330" spans="2:256" s="10" customFormat="1" ht="21" customHeight="1">
      <c r="B330" s="2"/>
      <c r="C330" s="2"/>
      <c r="D330" s="2"/>
      <c r="E330" s="2"/>
      <c r="F330" s="2"/>
      <c r="G330" s="2"/>
      <c r="H330" s="2"/>
      <c r="I330" s="2"/>
      <c r="J330" s="2"/>
      <c r="K330" s="2"/>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row>
    <row r="331" spans="2:256" s="10" customFormat="1" ht="21" customHeight="1">
      <c r="B331" s="2"/>
      <c r="C331" s="2"/>
      <c r="D331" s="2"/>
      <c r="E331" s="2"/>
      <c r="F331" s="2"/>
      <c r="G331" s="2"/>
      <c r="H331" s="2"/>
      <c r="I331" s="2"/>
      <c r="J331" s="2"/>
      <c r="K331" s="2"/>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row>
    <row r="332" spans="2:256" s="10" customFormat="1" ht="21" customHeight="1">
      <c r="B332" s="2"/>
      <c r="C332" s="2"/>
      <c r="D332" s="2"/>
      <c r="E332" s="2"/>
      <c r="F332" s="2"/>
      <c r="G332" s="2"/>
      <c r="H332" s="2"/>
      <c r="I332" s="2"/>
      <c r="J332" s="2"/>
      <c r="K332" s="2"/>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row>
    <row r="333" spans="2:256" s="10" customFormat="1" ht="21" customHeight="1">
      <c r="B333" s="2"/>
      <c r="C333" s="2"/>
      <c r="D333" s="2"/>
      <c r="E333" s="2"/>
      <c r="F333" s="2"/>
      <c r="G333" s="2"/>
      <c r="H333" s="2"/>
      <c r="I333" s="2"/>
      <c r="J333" s="2"/>
      <c r="K333" s="2"/>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row>
    <row r="334" spans="2:256" s="10" customFormat="1" ht="21" customHeight="1">
      <c r="B334" s="2"/>
      <c r="C334" s="2"/>
      <c r="D334" s="2"/>
      <c r="E334" s="2"/>
      <c r="F334" s="2"/>
      <c r="G334" s="2"/>
      <c r="H334" s="2"/>
      <c r="I334" s="2"/>
      <c r="J334" s="2"/>
      <c r="K334" s="2"/>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row>
    <row r="335" spans="2:256" s="10" customFormat="1" ht="21" customHeight="1">
      <c r="B335" s="2"/>
      <c r="C335" s="2"/>
      <c r="D335" s="2"/>
      <c r="E335" s="2"/>
      <c r="F335" s="2"/>
      <c r="G335" s="2"/>
      <c r="H335" s="2"/>
      <c r="I335" s="2"/>
      <c r="J335" s="2"/>
      <c r="K335" s="2"/>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row>
    <row r="336" spans="2:256" s="10" customFormat="1" ht="21" customHeight="1">
      <c r="B336" s="2"/>
      <c r="C336" s="2"/>
      <c r="D336" s="2"/>
      <c r="E336" s="2"/>
      <c r="F336" s="2"/>
      <c r="G336" s="2"/>
      <c r="H336" s="2"/>
      <c r="I336" s="2"/>
      <c r="J336" s="2"/>
      <c r="K336" s="2"/>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row>
    <row r="337" spans="2:256" s="10" customFormat="1" ht="21" customHeight="1">
      <c r="B337" s="2"/>
      <c r="C337" s="2"/>
      <c r="D337" s="2"/>
      <c r="E337" s="2"/>
      <c r="F337" s="2"/>
      <c r="G337" s="2"/>
      <c r="H337" s="2"/>
      <c r="I337" s="2"/>
      <c r="J337" s="2"/>
      <c r="K337" s="2"/>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row>
    <row r="338" spans="2:256" s="10" customFormat="1" ht="21" customHeight="1">
      <c r="B338" s="2"/>
      <c r="C338" s="2"/>
      <c r="D338" s="2"/>
      <c r="E338" s="2"/>
      <c r="F338" s="2"/>
      <c r="G338" s="2"/>
      <c r="H338" s="2"/>
      <c r="I338" s="2"/>
      <c r="J338" s="2"/>
      <c r="K338" s="2"/>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row>
    <row r="339" spans="2:256" s="10" customFormat="1" ht="21" customHeight="1">
      <c r="B339" s="2"/>
      <c r="C339" s="2"/>
      <c r="D339" s="2"/>
      <c r="E339" s="2"/>
      <c r="F339" s="2"/>
      <c r="G339" s="2"/>
      <c r="H339" s="2"/>
      <c r="I339" s="2"/>
      <c r="J339" s="2"/>
      <c r="K339" s="2"/>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row>
    <row r="340" spans="2:256" s="10" customFormat="1" ht="21" customHeight="1">
      <c r="B340" s="2"/>
      <c r="C340" s="2"/>
      <c r="D340" s="2"/>
      <c r="E340" s="2"/>
      <c r="F340" s="2"/>
      <c r="G340" s="2"/>
      <c r="H340" s="2"/>
      <c r="I340" s="2"/>
      <c r="J340" s="2"/>
      <c r="K340" s="2"/>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row>
    <row r="341" spans="2:256" s="10" customFormat="1" ht="21" customHeight="1">
      <c r="B341" s="2"/>
      <c r="C341" s="2"/>
      <c r="D341" s="2"/>
      <c r="E341" s="2"/>
      <c r="F341" s="2"/>
      <c r="G341" s="2"/>
      <c r="H341" s="2"/>
      <c r="I341" s="2"/>
      <c r="J341" s="2"/>
      <c r="K341" s="2"/>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row>
    <row r="342" spans="2:256" s="10" customFormat="1" ht="21" customHeight="1">
      <c r="B342" s="2"/>
      <c r="C342" s="2"/>
      <c r="D342" s="2"/>
      <c r="E342" s="2"/>
      <c r="F342" s="2"/>
      <c r="G342" s="2"/>
      <c r="H342" s="2"/>
      <c r="I342" s="2"/>
      <c r="J342" s="2"/>
      <c r="K342" s="2"/>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row>
    <row r="343" spans="2:256" s="10" customFormat="1" ht="21" customHeight="1">
      <c r="B343" s="2"/>
      <c r="C343" s="2"/>
      <c r="D343" s="2"/>
      <c r="E343" s="2"/>
      <c r="F343" s="2"/>
      <c r="G343" s="2"/>
      <c r="H343" s="2"/>
      <c r="I343" s="2"/>
      <c r="J343" s="2"/>
      <c r="K343" s="2"/>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row>
    <row r="344" spans="2:256" s="10" customFormat="1" ht="21" customHeight="1">
      <c r="B344" s="2"/>
      <c r="C344" s="2"/>
      <c r="D344" s="2"/>
      <c r="E344" s="2"/>
      <c r="F344" s="2"/>
      <c r="G344" s="2"/>
      <c r="H344" s="2"/>
      <c r="I344" s="2"/>
      <c r="J344" s="2"/>
      <c r="K344" s="2"/>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row>
    <row r="345" spans="2:256" s="10" customFormat="1" ht="21" customHeight="1">
      <c r="B345" s="2"/>
      <c r="C345" s="2"/>
      <c r="D345" s="2"/>
      <c r="E345" s="2"/>
      <c r="F345" s="2"/>
      <c r="G345" s="2"/>
      <c r="H345" s="2"/>
      <c r="I345" s="2"/>
      <c r="J345" s="2"/>
      <c r="K345" s="2"/>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row>
    <row r="346" spans="2:256" s="10" customFormat="1" ht="21" customHeight="1">
      <c r="B346" s="2"/>
      <c r="C346" s="2"/>
      <c r="D346" s="2"/>
      <c r="E346" s="2"/>
      <c r="F346" s="2"/>
      <c r="G346" s="2"/>
      <c r="H346" s="2"/>
      <c r="I346" s="2"/>
      <c r="J346" s="2"/>
      <c r="K346" s="2"/>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row>
    <row r="347" spans="2:256" s="10" customFormat="1" ht="21" customHeight="1">
      <c r="B347" s="2"/>
      <c r="C347" s="2"/>
      <c r="D347" s="2"/>
      <c r="E347" s="2"/>
      <c r="F347" s="2"/>
      <c r="G347" s="2"/>
      <c r="H347" s="2"/>
      <c r="I347" s="2"/>
      <c r="J347" s="2"/>
      <c r="K347" s="2"/>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row>
    <row r="348" spans="2:256" s="10" customFormat="1" ht="21" customHeight="1">
      <c r="B348" s="2"/>
      <c r="C348" s="2"/>
      <c r="D348" s="2"/>
      <c r="E348" s="2"/>
      <c r="F348" s="2"/>
      <c r="G348" s="2"/>
      <c r="H348" s="2"/>
      <c r="I348" s="2"/>
      <c r="J348" s="2"/>
      <c r="K348" s="2"/>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row>
    <row r="349" spans="2:256" s="10" customFormat="1" ht="21" customHeight="1">
      <c r="B349" s="2"/>
      <c r="C349" s="2"/>
      <c r="D349" s="2"/>
      <c r="E349" s="2"/>
      <c r="F349" s="2"/>
      <c r="G349" s="2"/>
      <c r="H349" s="2"/>
      <c r="I349" s="2"/>
      <c r="J349" s="2"/>
      <c r="K349" s="2"/>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row>
    <row r="350" spans="2:256" s="10" customFormat="1" ht="21" customHeight="1">
      <c r="B350" s="2"/>
      <c r="C350" s="2"/>
      <c r="D350" s="2"/>
      <c r="E350" s="2"/>
      <c r="F350" s="2"/>
      <c r="G350" s="2"/>
      <c r="H350" s="2"/>
      <c r="I350" s="2"/>
      <c r="J350" s="2"/>
      <c r="K350" s="2"/>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row>
    <row r="351" spans="2:256" s="10" customFormat="1" ht="21" customHeight="1">
      <c r="B351" s="2"/>
      <c r="C351" s="2"/>
      <c r="D351" s="2"/>
      <c r="E351" s="2"/>
      <c r="F351" s="2"/>
      <c r="G351" s="2"/>
      <c r="H351" s="2"/>
      <c r="I351" s="2"/>
      <c r="J351" s="2"/>
      <c r="K351" s="2"/>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row>
    <row r="352" spans="2:256" s="10" customFormat="1" ht="21" customHeight="1">
      <c r="B352" s="2"/>
      <c r="C352" s="2"/>
      <c r="D352" s="2"/>
      <c r="E352" s="2"/>
      <c r="F352" s="2"/>
      <c r="G352" s="2"/>
      <c r="H352" s="2"/>
      <c r="I352" s="2"/>
      <c r="J352" s="2"/>
      <c r="K352" s="2"/>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row>
    <row r="353" spans="2:256" s="10" customFormat="1" ht="21" customHeight="1">
      <c r="B353" s="2"/>
      <c r="C353" s="2"/>
      <c r="D353" s="2"/>
      <c r="E353" s="2"/>
      <c r="F353" s="2"/>
      <c r="G353" s="2"/>
      <c r="H353" s="2"/>
      <c r="I353" s="2"/>
      <c r="J353" s="2"/>
      <c r="K353" s="2"/>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row>
    <row r="354" spans="2:256" s="10" customFormat="1" ht="21" customHeight="1">
      <c r="B354" s="2"/>
      <c r="C354" s="2"/>
      <c r="D354" s="2"/>
      <c r="E354" s="2"/>
      <c r="F354" s="2"/>
      <c r="G354" s="2"/>
      <c r="H354" s="2"/>
      <c r="I354" s="2"/>
      <c r="J354" s="2"/>
      <c r="K354" s="2"/>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row>
    <row r="355" spans="2:256" s="10" customFormat="1" ht="21" customHeight="1">
      <c r="B355" s="2"/>
      <c r="C355" s="2"/>
      <c r="D355" s="2"/>
      <c r="E355" s="2"/>
      <c r="F355" s="2"/>
      <c r="G355" s="2"/>
      <c r="H355" s="2"/>
      <c r="I355" s="2"/>
      <c r="J355" s="2"/>
      <c r="K355" s="2"/>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row>
    <row r="356" spans="2:256" s="10" customFormat="1" ht="21" customHeight="1">
      <c r="B356" s="2"/>
      <c r="C356" s="2"/>
      <c r="D356" s="2"/>
      <c r="E356" s="2"/>
      <c r="F356" s="2"/>
      <c r="G356" s="2"/>
      <c r="H356" s="2"/>
      <c r="I356" s="2"/>
      <c r="J356" s="2"/>
      <c r="K356" s="2"/>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row>
    <row r="357" spans="2:256" s="10" customFormat="1" ht="21" customHeight="1">
      <c r="B357" s="2"/>
      <c r="C357" s="2"/>
      <c r="D357" s="2"/>
      <c r="E357" s="2"/>
      <c r="F357" s="2"/>
      <c r="G357" s="2"/>
      <c r="H357" s="2"/>
      <c r="I357" s="2"/>
      <c r="J357" s="2"/>
      <c r="K357" s="2"/>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row>
    <row r="358" spans="2:256" s="10" customFormat="1" ht="21" customHeight="1">
      <c r="B358" s="2"/>
      <c r="C358" s="2"/>
      <c r="D358" s="2"/>
      <c r="E358" s="2"/>
      <c r="F358" s="2"/>
      <c r="G358" s="2"/>
      <c r="H358" s="2"/>
      <c r="I358" s="2"/>
      <c r="J358" s="2"/>
      <c r="K358" s="2"/>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row>
    <row r="359" spans="2:256" s="10" customFormat="1" ht="21" customHeight="1">
      <c r="B359" s="2"/>
      <c r="C359" s="2"/>
      <c r="D359" s="2"/>
      <c r="E359" s="2"/>
      <c r="F359" s="2"/>
      <c r="G359" s="2"/>
      <c r="H359" s="2"/>
      <c r="I359" s="2"/>
      <c r="J359" s="2"/>
      <c r="K359" s="2"/>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row>
    <row r="360" spans="2:256" s="10" customFormat="1" ht="21" customHeight="1">
      <c r="B360" s="2"/>
      <c r="C360" s="2"/>
      <c r="D360" s="2"/>
      <c r="E360" s="2"/>
      <c r="F360" s="2"/>
      <c r="G360" s="2"/>
      <c r="H360" s="2"/>
      <c r="I360" s="2"/>
      <c r="J360" s="2"/>
      <c r="K360" s="2"/>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row>
    <row r="361" spans="2:256" s="10" customFormat="1" ht="21" customHeight="1">
      <c r="B361" s="2"/>
      <c r="C361" s="2"/>
      <c r="D361" s="2"/>
      <c r="E361" s="2"/>
      <c r="F361" s="2"/>
      <c r="G361" s="2"/>
      <c r="H361" s="2"/>
      <c r="I361" s="2"/>
      <c r="J361" s="2"/>
      <c r="K361" s="2"/>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row>
    <row r="362" spans="2:256" s="10" customFormat="1" ht="21" customHeight="1">
      <c r="B362" s="2"/>
      <c r="C362" s="2"/>
      <c r="D362" s="2"/>
      <c r="E362" s="2"/>
      <c r="F362" s="2"/>
      <c r="G362" s="2"/>
      <c r="H362" s="2"/>
      <c r="I362" s="2"/>
      <c r="J362" s="2"/>
      <c r="K362" s="2"/>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row>
    <row r="363" spans="2:256" s="10" customFormat="1" ht="21" customHeight="1">
      <c r="B363" s="2"/>
      <c r="C363" s="2"/>
      <c r="D363" s="2"/>
      <c r="E363" s="2"/>
      <c r="F363" s="2"/>
      <c r="G363" s="2"/>
      <c r="H363" s="2"/>
      <c r="I363" s="2"/>
      <c r="J363" s="2"/>
      <c r="K363" s="2"/>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row>
    <row r="364" spans="2:256" s="10" customFormat="1" ht="21" customHeight="1">
      <c r="B364" s="2"/>
      <c r="C364" s="2"/>
      <c r="D364" s="2"/>
      <c r="E364" s="2"/>
      <c r="F364" s="2"/>
      <c r="G364" s="2"/>
      <c r="H364" s="2"/>
      <c r="I364" s="2"/>
      <c r="J364" s="2"/>
      <c r="K364" s="2"/>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row>
    <row r="365" spans="2:256" s="10" customFormat="1" ht="21" customHeight="1">
      <c r="B365" s="2"/>
      <c r="C365" s="2"/>
      <c r="D365" s="2"/>
      <c r="E365" s="2"/>
      <c r="F365" s="2"/>
      <c r="G365" s="2"/>
      <c r="H365" s="2"/>
      <c r="I365" s="2"/>
      <c r="J365" s="2"/>
      <c r="K365" s="2"/>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row>
    <row r="366" spans="2:256" s="10" customFormat="1" ht="21" customHeight="1">
      <c r="B366" s="2"/>
      <c r="C366" s="2"/>
      <c r="D366" s="2"/>
      <c r="E366" s="2"/>
      <c r="F366" s="2"/>
      <c r="G366" s="2"/>
      <c r="H366" s="2"/>
      <c r="I366" s="2"/>
      <c r="J366" s="2"/>
      <c r="K366" s="2"/>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row>
    <row r="367" spans="2:256" s="10" customFormat="1" ht="21" customHeight="1">
      <c r="B367" s="2"/>
      <c r="C367" s="2"/>
      <c r="D367" s="2"/>
      <c r="E367" s="2"/>
      <c r="F367" s="2"/>
      <c r="G367" s="2"/>
      <c r="H367" s="2"/>
      <c r="I367" s="2"/>
      <c r="J367" s="2"/>
      <c r="K367" s="2"/>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row>
    <row r="368" spans="2:256" s="10" customFormat="1" ht="21" customHeight="1">
      <c r="B368" s="2"/>
      <c r="C368" s="2"/>
      <c r="D368" s="2"/>
      <c r="E368" s="2"/>
      <c r="F368" s="2"/>
      <c r="G368" s="2"/>
      <c r="H368" s="2"/>
      <c r="I368" s="2"/>
      <c r="J368" s="2"/>
      <c r="K368" s="2"/>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row>
    <row r="369" spans="2:256" s="10" customFormat="1" ht="21" customHeight="1">
      <c r="B369" s="2"/>
      <c r="C369" s="2"/>
      <c r="D369" s="2"/>
      <c r="E369" s="2"/>
      <c r="F369" s="2"/>
      <c r="G369" s="2"/>
      <c r="H369" s="2"/>
      <c r="I369" s="2"/>
      <c r="J369" s="2"/>
      <c r="K369" s="2"/>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6"/>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row>
    <row r="370" spans="2:256" s="10" customFormat="1" ht="21" customHeight="1">
      <c r="B370" s="2"/>
      <c r="C370" s="2"/>
      <c r="D370" s="2"/>
      <c r="E370" s="2"/>
      <c r="F370" s="2"/>
      <c r="G370" s="2"/>
      <c r="H370" s="2"/>
      <c r="I370" s="2"/>
      <c r="J370" s="2"/>
      <c r="K370" s="2"/>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6"/>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row>
    <row r="371" spans="2:256" s="10" customFormat="1" ht="21" customHeight="1">
      <c r="B371" s="2"/>
      <c r="C371" s="2"/>
      <c r="D371" s="2"/>
      <c r="E371" s="2"/>
      <c r="F371" s="2"/>
      <c r="G371" s="2"/>
      <c r="H371" s="2"/>
      <c r="I371" s="2"/>
      <c r="J371" s="2"/>
      <c r="K371" s="2"/>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6"/>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row>
    <row r="372" spans="2:256" s="10" customFormat="1" ht="21" customHeight="1">
      <c r="B372" s="2"/>
      <c r="C372" s="2"/>
      <c r="D372" s="2"/>
      <c r="E372" s="2"/>
      <c r="F372" s="2"/>
      <c r="G372" s="2"/>
      <c r="H372" s="2"/>
      <c r="I372" s="2"/>
      <c r="J372" s="2"/>
      <c r="K372" s="2"/>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6"/>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row>
    <row r="373" spans="2:256" s="10" customFormat="1" ht="21" customHeight="1">
      <c r="B373" s="2"/>
      <c r="C373" s="2"/>
      <c r="D373" s="2"/>
      <c r="E373" s="2"/>
      <c r="F373" s="2"/>
      <c r="G373" s="2"/>
      <c r="H373" s="2"/>
      <c r="I373" s="2"/>
      <c r="J373" s="2"/>
      <c r="K373" s="2"/>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6"/>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row>
    <row r="374" spans="2:256" s="10" customFormat="1" ht="21" customHeight="1">
      <c r="B374" s="2"/>
      <c r="C374" s="2"/>
      <c r="D374" s="2"/>
      <c r="E374" s="2"/>
      <c r="F374" s="2"/>
      <c r="G374" s="2"/>
      <c r="H374" s="2"/>
      <c r="I374" s="2"/>
      <c r="J374" s="2"/>
      <c r="K374" s="2"/>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row>
    <row r="375" spans="2:256" s="10" customFormat="1" ht="21" customHeight="1">
      <c r="B375" s="2"/>
      <c r="C375" s="2"/>
      <c r="D375" s="2"/>
      <c r="E375" s="2"/>
      <c r="F375" s="2"/>
      <c r="G375" s="2"/>
      <c r="H375" s="2"/>
      <c r="I375" s="2"/>
      <c r="J375" s="2"/>
      <c r="K375" s="2"/>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row>
    <row r="376" spans="2:256" s="10" customFormat="1" ht="21" customHeight="1">
      <c r="B376" s="2"/>
      <c r="C376" s="2"/>
      <c r="D376" s="2"/>
      <c r="E376" s="2"/>
      <c r="F376" s="2"/>
      <c r="G376" s="2"/>
      <c r="H376" s="2"/>
      <c r="I376" s="2"/>
      <c r="J376" s="2"/>
      <c r="K376" s="2"/>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6"/>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row>
    <row r="377" spans="2:256" s="10" customFormat="1" ht="21" customHeight="1">
      <c r="B377" s="2"/>
      <c r="C377" s="2"/>
      <c r="D377" s="2"/>
      <c r="E377" s="2"/>
      <c r="F377" s="2"/>
      <c r="G377" s="2"/>
      <c r="H377" s="2"/>
      <c r="I377" s="2"/>
      <c r="J377" s="2"/>
      <c r="K377" s="2"/>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6"/>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row>
    <row r="378" spans="2:256" s="10" customFormat="1" ht="21" customHeight="1">
      <c r="B378" s="2"/>
      <c r="C378" s="2"/>
      <c r="D378" s="2"/>
      <c r="E378" s="2"/>
      <c r="F378" s="2"/>
      <c r="G378" s="2"/>
      <c r="H378" s="2"/>
      <c r="I378" s="2"/>
      <c r="J378" s="2"/>
      <c r="K378" s="2"/>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6"/>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row>
    <row r="379" spans="2:256" s="10" customFormat="1" ht="21" customHeight="1">
      <c r="B379" s="2"/>
      <c r="C379" s="2"/>
      <c r="D379" s="2"/>
      <c r="E379" s="2"/>
      <c r="F379" s="2"/>
      <c r="G379" s="2"/>
      <c r="H379" s="2"/>
      <c r="I379" s="2"/>
      <c r="J379" s="2"/>
      <c r="K379" s="2"/>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6"/>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row>
    <row r="380" spans="2:256" s="10" customFormat="1" ht="21" customHeight="1">
      <c r="B380" s="2"/>
      <c r="C380" s="2"/>
      <c r="D380" s="2"/>
      <c r="E380" s="2"/>
      <c r="F380" s="2"/>
      <c r="G380" s="2"/>
      <c r="H380" s="2"/>
      <c r="I380" s="2"/>
      <c r="J380" s="2"/>
      <c r="K380" s="2"/>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6"/>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row>
    <row r="381" spans="2:256" s="10" customFormat="1" ht="21" customHeight="1">
      <c r="B381" s="2"/>
      <c r="C381" s="2"/>
      <c r="D381" s="2"/>
      <c r="E381" s="2"/>
      <c r="F381" s="2"/>
      <c r="G381" s="2"/>
      <c r="H381" s="2"/>
      <c r="I381" s="2"/>
      <c r="J381" s="2"/>
      <c r="K381" s="2"/>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6"/>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row>
    <row r="382" spans="2:256" s="10" customFormat="1" ht="21" customHeight="1">
      <c r="B382" s="2"/>
      <c r="C382" s="2"/>
      <c r="D382" s="2"/>
      <c r="E382" s="2"/>
      <c r="F382" s="2"/>
      <c r="G382" s="2"/>
      <c r="H382" s="2"/>
      <c r="I382" s="2"/>
      <c r="J382" s="2"/>
      <c r="K382" s="2"/>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row>
    <row r="383" spans="2:256" s="10" customFormat="1" ht="21" customHeight="1">
      <c r="B383" s="2"/>
      <c r="C383" s="2"/>
      <c r="D383" s="2"/>
      <c r="E383" s="2"/>
      <c r="F383" s="2"/>
      <c r="G383" s="2"/>
      <c r="H383" s="2"/>
      <c r="I383" s="2"/>
      <c r="J383" s="2"/>
      <c r="K383" s="2"/>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6"/>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row>
    <row r="384" spans="2:256" s="10" customFormat="1" ht="21" customHeight="1">
      <c r="B384" s="2"/>
      <c r="C384" s="2"/>
      <c r="D384" s="2"/>
      <c r="E384" s="2"/>
      <c r="F384" s="2"/>
      <c r="G384" s="2"/>
      <c r="H384" s="2"/>
      <c r="I384" s="2"/>
      <c r="J384" s="2"/>
      <c r="K384" s="2"/>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6"/>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row>
    <row r="385" spans="2:256" s="10" customFormat="1" ht="21" customHeight="1">
      <c r="B385" s="2"/>
      <c r="C385" s="2"/>
      <c r="D385" s="2"/>
      <c r="E385" s="2"/>
      <c r="F385" s="2"/>
      <c r="G385" s="2"/>
      <c r="H385" s="2"/>
      <c r="I385" s="2"/>
      <c r="J385" s="2"/>
      <c r="K385" s="2"/>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6"/>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row>
    <row r="386" spans="2:256" s="10" customFormat="1" ht="21" customHeight="1">
      <c r="B386" s="2"/>
      <c r="C386" s="2"/>
      <c r="D386" s="2"/>
      <c r="E386" s="2"/>
      <c r="F386" s="2"/>
      <c r="G386" s="2"/>
      <c r="H386" s="2"/>
      <c r="I386" s="2"/>
      <c r="J386" s="2"/>
      <c r="K386" s="2"/>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6"/>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row>
    <row r="387" spans="2:256" s="10" customFormat="1" ht="21" customHeight="1">
      <c r="B387" s="2"/>
      <c r="C387" s="2"/>
      <c r="D387" s="2"/>
      <c r="E387" s="2"/>
      <c r="F387" s="2"/>
      <c r="G387" s="2"/>
      <c r="H387" s="2"/>
      <c r="I387" s="2"/>
      <c r="J387" s="2"/>
      <c r="K387" s="2"/>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6"/>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row>
    <row r="388" spans="2:256" s="10" customFormat="1" ht="21" customHeight="1">
      <c r="B388" s="2"/>
      <c r="C388" s="2"/>
      <c r="D388" s="2"/>
      <c r="E388" s="2"/>
      <c r="F388" s="2"/>
      <c r="G388" s="2"/>
      <c r="H388" s="2"/>
      <c r="I388" s="2"/>
      <c r="J388" s="2"/>
      <c r="K388" s="2"/>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6"/>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row>
    <row r="389" spans="2:256" s="10" customFormat="1" ht="21" customHeight="1">
      <c r="B389" s="2"/>
      <c r="C389" s="2"/>
      <c r="D389" s="2"/>
      <c r="E389" s="2"/>
      <c r="F389" s="2"/>
      <c r="G389" s="2"/>
      <c r="H389" s="2"/>
      <c r="I389" s="2"/>
      <c r="J389" s="2"/>
      <c r="K389" s="2"/>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6"/>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row>
  </sheetData>
  <sheetProtection algorithmName="SHA-512" hashValue="ggY5WeQ/vLXrS1LbvHJ+dySTpJ7qgbDzjvpW3vh9Qmo5Z21pJZuc7IpvPWHo3Tz+na2qXyCmqTjpkbbehSWZWw==" saltValue="x6VM6dkXAf8XMYDWRswhVg==" spinCount="100000" sheet="1" objects="1" scenarios="1"/>
  <mergeCells count="103">
    <mergeCell ref="B42:J42"/>
    <mergeCell ref="B51:J51"/>
    <mergeCell ref="B62:J62"/>
    <mergeCell ref="B24:E24"/>
    <mergeCell ref="B25:E25"/>
    <mergeCell ref="B38:G38"/>
    <mergeCell ref="B31:J31"/>
    <mergeCell ref="B39:G39"/>
    <mergeCell ref="E49:I49"/>
    <mergeCell ref="B112:J112"/>
    <mergeCell ref="B113:J113"/>
    <mergeCell ref="B103:J103"/>
    <mergeCell ref="B104:J104"/>
    <mergeCell ref="B107:I107"/>
    <mergeCell ref="E110:I110"/>
    <mergeCell ref="B109:I109"/>
    <mergeCell ref="B108:I108"/>
    <mergeCell ref="B110:C110"/>
    <mergeCell ref="B106:H106"/>
    <mergeCell ref="B71:C71"/>
    <mergeCell ref="B73:J73"/>
    <mergeCell ref="B74:J74"/>
    <mergeCell ref="B26:E26"/>
    <mergeCell ref="B100:I100"/>
    <mergeCell ref="E101:I101"/>
    <mergeCell ref="E93:I93"/>
    <mergeCell ref="B90:I90"/>
    <mergeCell ref="B93:C93"/>
    <mergeCell ref="B101:C101"/>
    <mergeCell ref="B80:I80"/>
    <mergeCell ref="E81:I81"/>
    <mergeCell ref="B83:J83"/>
    <mergeCell ref="B84:J84"/>
    <mergeCell ref="B95:J95"/>
    <mergeCell ref="B96:J96"/>
    <mergeCell ref="B99:I99"/>
    <mergeCell ref="B87:I87"/>
    <mergeCell ref="B88:I88"/>
    <mergeCell ref="B89:I89"/>
    <mergeCell ref="B91:I91"/>
    <mergeCell ref="B92:I92"/>
    <mergeCell ref="B79:I79"/>
    <mergeCell ref="B78:I78"/>
    <mergeCell ref="B3:H3"/>
    <mergeCell ref="B56:I56"/>
    <mergeCell ref="B55:I55"/>
    <mergeCell ref="B47:E47"/>
    <mergeCell ref="B48:E48"/>
    <mergeCell ref="B49:C49"/>
    <mergeCell ref="B40:C40"/>
    <mergeCell ref="B46:E46"/>
    <mergeCell ref="B19:J19"/>
    <mergeCell ref="B22:E22"/>
    <mergeCell ref="B23:E23"/>
    <mergeCell ref="B28:C28"/>
    <mergeCell ref="B20:J20"/>
    <mergeCell ref="B27:E27"/>
    <mergeCell ref="B45:H45"/>
    <mergeCell ref="B34:G34"/>
    <mergeCell ref="B35:G35"/>
    <mergeCell ref="B36:G36"/>
    <mergeCell ref="B37:G37"/>
    <mergeCell ref="B11:I11"/>
    <mergeCell ref="B14:H14"/>
    <mergeCell ref="B43:J43"/>
    <mergeCell ref="B52:J52"/>
    <mergeCell ref="B30:J30"/>
    <mergeCell ref="B5:H5"/>
    <mergeCell ref="I4:K4"/>
    <mergeCell ref="I6:K6"/>
    <mergeCell ref="B6:H6"/>
    <mergeCell ref="B7:H7"/>
    <mergeCell ref="B15:H15"/>
    <mergeCell ref="B16:H16"/>
    <mergeCell ref="B4:H4"/>
    <mergeCell ref="B126:G126"/>
    <mergeCell ref="B115:I115"/>
    <mergeCell ref="B66:I66"/>
    <mergeCell ref="B67:I67"/>
    <mergeCell ref="B68:I68"/>
    <mergeCell ref="E60:I60"/>
    <mergeCell ref="B59:I59"/>
    <mergeCell ref="B58:I58"/>
    <mergeCell ref="B60:C60"/>
    <mergeCell ref="B57:I57"/>
    <mergeCell ref="B63:J63"/>
    <mergeCell ref="B77:I77"/>
    <mergeCell ref="B81:C81"/>
    <mergeCell ref="B69:I69"/>
    <mergeCell ref="B70:I70"/>
    <mergeCell ref="E71:I71"/>
    <mergeCell ref="B128:I129"/>
    <mergeCell ref="B131:H131"/>
    <mergeCell ref="B127:G127"/>
    <mergeCell ref="B118:G118"/>
    <mergeCell ref="B116:G116"/>
    <mergeCell ref="B120:G120"/>
    <mergeCell ref="B124:G124"/>
    <mergeCell ref="B125:G125"/>
    <mergeCell ref="B119:G119"/>
    <mergeCell ref="B121:G121"/>
    <mergeCell ref="B123:G123"/>
    <mergeCell ref="B122:G122"/>
  </mergeCells>
  <conditionalFormatting sqref="I127">
    <cfRule type="cellIs" dxfId="1" priority="1" operator="greaterThan">
      <formula>$I$16</formula>
    </cfRule>
  </conditionalFormatting>
  <pageMargins left="0.19685039370078741" right="0.31496062992125984" top="0.19685039370078741" bottom="0.19685039370078741" header="0.31496062992125984" footer="0.31496062992125984"/>
  <pageSetup paperSize="9" scale="93" orientation="portrait" r:id="rId1"/>
  <headerFooter>
    <firstFooter>&amp;C&amp;"Gill Sans MT Std Medium,Normal"&amp;8Sid. &amp;P [7]</firstFooter>
  </headerFooter>
  <rowBreaks count="3" manualBreakCount="3">
    <brk id="41" max="11" man="1"/>
    <brk id="74" max="11" man="1"/>
    <brk id="11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xdr:col>
                    <xdr:colOff>600075</xdr:colOff>
                    <xdr:row>3</xdr:row>
                    <xdr:rowOff>66675</xdr:rowOff>
                  </from>
                  <to>
                    <xdr:col>4</xdr:col>
                    <xdr:colOff>38100</xdr:colOff>
                    <xdr:row>3</xdr:row>
                    <xdr:rowOff>123825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3</xdr:col>
                    <xdr:colOff>600075</xdr:colOff>
                    <xdr:row>3</xdr:row>
                    <xdr:rowOff>66675</xdr:rowOff>
                  </from>
                  <to>
                    <xdr:col>4</xdr:col>
                    <xdr:colOff>38100</xdr:colOff>
                    <xdr:row>3</xdr:row>
                    <xdr:rowOff>123825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61E44-231D-418E-9A27-9E992E00FC1E}">
  <dimension ref="A2:J24"/>
  <sheetViews>
    <sheetView zoomScaleNormal="100" workbookViewId="0">
      <selection activeCell="F16" sqref="F16"/>
    </sheetView>
  </sheetViews>
  <sheetFormatPr defaultColWidth="9.140625" defaultRowHeight="12.75"/>
  <cols>
    <col min="1" max="1" width="4.42578125" style="96" customWidth="1"/>
    <col min="2" max="2" width="35.85546875" style="96" customWidth="1"/>
    <col min="3" max="3" width="15.5703125" style="96" customWidth="1"/>
    <col min="4" max="4" width="15.42578125" style="96" customWidth="1"/>
    <col min="5" max="5" width="16" style="96" customWidth="1"/>
    <col min="6" max="6" width="13.85546875" style="96" customWidth="1"/>
    <col min="7" max="7" width="15" style="96" customWidth="1"/>
    <col min="8" max="16384" width="9.140625" style="96"/>
  </cols>
  <sheetData>
    <row r="2" spans="1:10" ht="18">
      <c r="B2" s="103" t="s">
        <v>51</v>
      </c>
    </row>
    <row r="3" spans="1:10" ht="41.25" customHeight="1">
      <c r="B3" s="475" t="s">
        <v>63</v>
      </c>
      <c r="C3" s="475"/>
      <c r="D3" s="475"/>
      <c r="E3" s="475"/>
      <c r="F3" s="475"/>
      <c r="G3" s="475"/>
    </row>
    <row r="4" spans="1:10" ht="10.5" customHeight="1"/>
    <row r="5" spans="1:10" ht="18" customHeight="1">
      <c r="B5" s="102" t="s">
        <v>61</v>
      </c>
      <c r="C5" s="102"/>
      <c r="D5" s="97"/>
      <c r="E5" s="101"/>
      <c r="H5" s="5"/>
      <c r="I5" s="4"/>
      <c r="J5" s="36"/>
    </row>
    <row r="6" spans="1:10">
      <c r="B6" s="476" t="str">
        <f>'2 Årsrapport ekonomi'!B5:G5</f>
        <v>Naturskyddsföreningen i Mora</v>
      </c>
      <c r="C6" s="476"/>
      <c r="D6" s="481"/>
      <c r="E6" s="481"/>
      <c r="F6" s="481"/>
      <c r="G6" s="481"/>
      <c r="H6" s="2"/>
      <c r="I6" s="2"/>
      <c r="J6" s="52"/>
    </row>
    <row r="7" spans="1:10" ht="12.75" customHeight="1">
      <c r="B7" s="98" t="s">
        <v>42</v>
      </c>
      <c r="C7" s="98"/>
      <c r="D7" s="481"/>
      <c r="E7" s="481"/>
      <c r="F7" s="481"/>
      <c r="G7" s="481"/>
      <c r="H7" s="26"/>
      <c r="I7" s="26"/>
      <c r="J7" s="45"/>
    </row>
    <row r="8" spans="1:10">
      <c r="B8" s="334" t="str">
        <f>'2 Årsrapport ekonomi'!B7:G7</f>
        <v>Mångfaldens trädgård</v>
      </c>
      <c r="C8" s="334"/>
      <c r="D8" s="481"/>
      <c r="E8" s="481"/>
      <c r="F8" s="481"/>
      <c r="G8" s="481"/>
      <c r="H8" s="21"/>
      <c r="I8" s="21"/>
      <c r="J8" s="52"/>
    </row>
    <row r="9" spans="1:10">
      <c r="D9" s="97"/>
    </row>
    <row r="10" spans="1:10">
      <c r="B10" s="136"/>
      <c r="C10" s="136"/>
      <c r="D10" s="136"/>
      <c r="E10" s="136"/>
      <c r="F10" s="136"/>
      <c r="G10" s="136"/>
    </row>
    <row r="11" spans="1:10" ht="15.6" customHeight="1">
      <c r="A11" s="137"/>
      <c r="B11" s="335"/>
      <c r="C11" s="336"/>
      <c r="D11" s="336"/>
      <c r="E11" s="336"/>
      <c r="F11" s="336"/>
      <c r="G11" s="337"/>
    </row>
    <row r="12" spans="1:10" ht="12.75" customHeight="1">
      <c r="A12" s="137"/>
      <c r="B12" s="149"/>
      <c r="C12" s="477" t="s">
        <v>58</v>
      </c>
      <c r="D12" s="477" t="s">
        <v>59</v>
      </c>
      <c r="E12" s="477" t="s">
        <v>52</v>
      </c>
      <c r="F12" s="477" t="s">
        <v>53</v>
      </c>
      <c r="G12" s="479" t="s">
        <v>60</v>
      </c>
    </row>
    <row r="13" spans="1:10" ht="64.5" customHeight="1">
      <c r="A13" s="137"/>
      <c r="B13" s="150"/>
      <c r="C13" s="478"/>
      <c r="D13" s="478"/>
      <c r="E13" s="478"/>
      <c r="F13" s="478"/>
      <c r="G13" s="480"/>
    </row>
    <row r="14" spans="1:10" ht="15" customHeight="1">
      <c r="B14" s="138"/>
      <c r="C14" s="139"/>
      <c r="D14" s="139"/>
      <c r="E14" s="139"/>
      <c r="F14" s="139"/>
      <c r="G14" s="139"/>
    </row>
    <row r="15" spans="1:10" ht="15" customHeight="1">
      <c r="A15" s="137"/>
      <c r="B15" s="151" t="s">
        <v>6</v>
      </c>
      <c r="C15" s="140"/>
      <c r="D15" s="140"/>
      <c r="E15" s="140"/>
      <c r="F15" s="140"/>
      <c r="G15" s="141">
        <f>C15+D15+E15+F15</f>
        <v>0</v>
      </c>
    </row>
    <row r="16" spans="1:10" ht="15" customHeight="1">
      <c r="A16" s="137"/>
      <c r="B16" s="151" t="s">
        <v>7</v>
      </c>
      <c r="C16" s="140"/>
      <c r="D16" s="140"/>
      <c r="E16" s="140"/>
      <c r="F16" s="140"/>
      <c r="G16" s="141">
        <f>C16+D16+E16+F16</f>
        <v>0</v>
      </c>
    </row>
    <row r="17" spans="1:7" ht="15" customHeight="1">
      <c r="A17" s="137"/>
      <c r="B17" s="151" t="s">
        <v>8</v>
      </c>
      <c r="C17" s="140"/>
      <c r="D17" s="140"/>
      <c r="E17" s="140"/>
      <c r="F17" s="140"/>
      <c r="G17" s="141">
        <f>C17+D17+E17+F17</f>
        <v>0</v>
      </c>
    </row>
    <row r="18" spans="1:7" ht="15" customHeight="1">
      <c r="A18" s="137"/>
      <c r="B18" s="151" t="s">
        <v>9</v>
      </c>
      <c r="C18" s="140"/>
      <c r="D18" s="140"/>
      <c r="E18" s="140"/>
      <c r="F18" s="140"/>
      <c r="G18" s="141">
        <f t="shared" ref="G18:G22" si="0">C18+D18+E18+F18</f>
        <v>0</v>
      </c>
    </row>
    <row r="19" spans="1:7" ht="15" customHeight="1">
      <c r="A19" s="137"/>
      <c r="B19" s="151" t="s">
        <v>10</v>
      </c>
      <c r="C19" s="140"/>
      <c r="D19" s="140"/>
      <c r="E19" s="140"/>
      <c r="F19" s="140"/>
      <c r="G19" s="141">
        <f t="shared" si="0"/>
        <v>0</v>
      </c>
    </row>
    <row r="20" spans="1:7" ht="15" customHeight="1">
      <c r="A20" s="137"/>
      <c r="B20" s="151" t="s">
        <v>11</v>
      </c>
      <c r="C20" s="140"/>
      <c r="D20" s="140"/>
      <c r="E20" s="140"/>
      <c r="F20" s="140"/>
      <c r="G20" s="141">
        <f t="shared" si="0"/>
        <v>0</v>
      </c>
    </row>
    <row r="21" spans="1:7" ht="15" customHeight="1">
      <c r="A21" s="137"/>
      <c r="B21" s="151" t="s">
        <v>12</v>
      </c>
      <c r="C21" s="140"/>
      <c r="D21" s="140"/>
      <c r="E21" s="140"/>
      <c r="F21" s="140"/>
      <c r="G21" s="141">
        <f t="shared" si="0"/>
        <v>0</v>
      </c>
    </row>
    <row r="22" spans="1:7" ht="15" customHeight="1">
      <c r="A22" s="137"/>
      <c r="B22" s="151" t="s">
        <v>13</v>
      </c>
      <c r="C22" s="140"/>
      <c r="D22" s="140"/>
      <c r="E22" s="140"/>
      <c r="F22" s="140"/>
      <c r="G22" s="141">
        <f t="shared" si="0"/>
        <v>0</v>
      </c>
    </row>
    <row r="23" spans="1:7" ht="15" customHeight="1">
      <c r="A23" s="137"/>
      <c r="B23" s="152" t="s">
        <v>16</v>
      </c>
      <c r="C23" s="142"/>
      <c r="D23" s="142"/>
      <c r="E23" s="142"/>
      <c r="F23" s="142"/>
      <c r="G23" s="143">
        <f>C23+D23+E23+F23</f>
        <v>0</v>
      </c>
    </row>
    <row r="24" spans="1:7" ht="21" customHeight="1">
      <c r="A24" s="137"/>
      <c r="B24" s="144" t="s">
        <v>15</v>
      </c>
      <c r="C24" s="145">
        <f>SUM(C15:C23)</f>
        <v>0</v>
      </c>
      <c r="D24" s="145">
        <f>SUM(D15:D23)</f>
        <v>0</v>
      </c>
      <c r="E24" s="145">
        <f>SUM(E15:E23)</f>
        <v>0</v>
      </c>
      <c r="F24" s="145">
        <f>SUM(F15:F23)</f>
        <v>0</v>
      </c>
      <c r="G24" s="146">
        <f>SUM(G15:G23)</f>
        <v>0</v>
      </c>
    </row>
  </sheetData>
  <sheetProtection algorithmName="SHA-512" hashValue="jbG1UrQmX01NioL6EnjCPxFsN1Y1jpAC10j8dQoskT5mgRtGJ+11fDb750Luq/l8q9vkxgZhb0Vyqk68dB+n9g==" saltValue="N+0L9GB8r6RIb/DxXmzEPQ==" spinCount="100000" sheet="1" objects="1" scenarios="1"/>
  <mergeCells count="12">
    <mergeCell ref="B3:G3"/>
    <mergeCell ref="B6:C6"/>
    <mergeCell ref="B8:C8"/>
    <mergeCell ref="C12:C13"/>
    <mergeCell ref="D12:D13"/>
    <mergeCell ref="E12:E13"/>
    <mergeCell ref="F12:F13"/>
    <mergeCell ref="G12:G13"/>
    <mergeCell ref="B11:G11"/>
    <mergeCell ref="D6:G6"/>
    <mergeCell ref="D7:G7"/>
    <mergeCell ref="D8:G8"/>
  </mergeCells>
  <pageMargins left="0.7" right="0.7" top="0.75" bottom="0.75" header="0.3" footer="0.3"/>
  <pageSetup paperSize="9" orientation="landscape" r:id="rId1"/>
  <rowBreaks count="1" manualBreakCount="1">
    <brk id="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600075</xdr:colOff>
                    <xdr:row>4</xdr:row>
                    <xdr:rowOff>66675</xdr:rowOff>
                  </from>
                  <to>
                    <xdr:col>3</xdr:col>
                    <xdr:colOff>619125</xdr:colOff>
                    <xdr:row>4</xdr:row>
                    <xdr:rowOff>123825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3</xdr:col>
                    <xdr:colOff>600075</xdr:colOff>
                    <xdr:row>4</xdr:row>
                    <xdr:rowOff>66675</xdr:rowOff>
                  </from>
                  <to>
                    <xdr:col>3</xdr:col>
                    <xdr:colOff>619125</xdr:colOff>
                    <xdr:row>4</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3</xdr:col>
                    <xdr:colOff>600075</xdr:colOff>
                    <xdr:row>4</xdr:row>
                    <xdr:rowOff>66675</xdr:rowOff>
                  </from>
                  <to>
                    <xdr:col>3</xdr:col>
                    <xdr:colOff>619125</xdr:colOff>
                    <xdr:row>4</xdr:row>
                    <xdr:rowOff>123825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3</xdr:col>
                    <xdr:colOff>600075</xdr:colOff>
                    <xdr:row>4</xdr:row>
                    <xdr:rowOff>66675</xdr:rowOff>
                  </from>
                  <to>
                    <xdr:col>3</xdr:col>
                    <xdr:colOff>619125</xdr:colOff>
                    <xdr:row>4</xdr:row>
                    <xdr:rowOff>123825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3</xdr:col>
                    <xdr:colOff>600075</xdr:colOff>
                    <xdr:row>4</xdr:row>
                    <xdr:rowOff>66675</xdr:rowOff>
                  </from>
                  <to>
                    <xdr:col>3</xdr:col>
                    <xdr:colOff>619125</xdr:colOff>
                    <xdr:row>4</xdr:row>
                    <xdr:rowOff>123825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3</xdr:col>
                    <xdr:colOff>600075</xdr:colOff>
                    <xdr:row>4</xdr:row>
                    <xdr:rowOff>66675</xdr:rowOff>
                  </from>
                  <to>
                    <xdr:col>3</xdr:col>
                    <xdr:colOff>619125</xdr:colOff>
                    <xdr:row>4</xdr:row>
                    <xdr:rowOff>123825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3</xdr:col>
                    <xdr:colOff>600075</xdr:colOff>
                    <xdr:row>4</xdr:row>
                    <xdr:rowOff>66675</xdr:rowOff>
                  </from>
                  <to>
                    <xdr:col>3</xdr:col>
                    <xdr:colOff>619125</xdr:colOff>
                    <xdr:row>4</xdr:row>
                    <xdr:rowOff>123825</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3</xdr:col>
                    <xdr:colOff>600075</xdr:colOff>
                    <xdr:row>4</xdr:row>
                    <xdr:rowOff>66675</xdr:rowOff>
                  </from>
                  <to>
                    <xdr:col>3</xdr:col>
                    <xdr:colOff>638175</xdr:colOff>
                    <xdr:row>4</xdr:row>
                    <xdr:rowOff>123825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3</xdr:col>
                    <xdr:colOff>600075</xdr:colOff>
                    <xdr:row>4</xdr:row>
                    <xdr:rowOff>66675</xdr:rowOff>
                  </from>
                  <to>
                    <xdr:col>3</xdr:col>
                    <xdr:colOff>638175</xdr:colOff>
                    <xdr:row>4</xdr:row>
                    <xdr:rowOff>123825</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3</xdr:col>
                    <xdr:colOff>600075</xdr:colOff>
                    <xdr:row>4</xdr:row>
                    <xdr:rowOff>66675</xdr:rowOff>
                  </from>
                  <to>
                    <xdr:col>3</xdr:col>
                    <xdr:colOff>619125</xdr:colOff>
                    <xdr:row>4</xdr:row>
                    <xdr:rowOff>123825</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3</xdr:col>
                    <xdr:colOff>600075</xdr:colOff>
                    <xdr:row>5</xdr:row>
                    <xdr:rowOff>66675</xdr:rowOff>
                  </from>
                  <to>
                    <xdr:col>3</xdr:col>
                    <xdr:colOff>619125</xdr:colOff>
                    <xdr:row>5</xdr:row>
                    <xdr:rowOff>123825</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3</xdr:col>
                    <xdr:colOff>600075</xdr:colOff>
                    <xdr:row>5</xdr:row>
                    <xdr:rowOff>66675</xdr:rowOff>
                  </from>
                  <to>
                    <xdr:col>3</xdr:col>
                    <xdr:colOff>619125</xdr:colOff>
                    <xdr:row>5</xdr:row>
                    <xdr:rowOff>123825</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3</xdr:col>
                    <xdr:colOff>600075</xdr:colOff>
                    <xdr:row>5</xdr:row>
                    <xdr:rowOff>66675</xdr:rowOff>
                  </from>
                  <to>
                    <xdr:col>3</xdr:col>
                    <xdr:colOff>619125</xdr:colOff>
                    <xdr:row>5</xdr:row>
                    <xdr:rowOff>123825</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3</xdr:col>
                    <xdr:colOff>600075</xdr:colOff>
                    <xdr:row>5</xdr:row>
                    <xdr:rowOff>66675</xdr:rowOff>
                  </from>
                  <to>
                    <xdr:col>3</xdr:col>
                    <xdr:colOff>619125</xdr:colOff>
                    <xdr:row>5</xdr:row>
                    <xdr:rowOff>123825</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3</xdr:col>
                    <xdr:colOff>600075</xdr:colOff>
                    <xdr:row>5</xdr:row>
                    <xdr:rowOff>66675</xdr:rowOff>
                  </from>
                  <to>
                    <xdr:col>3</xdr:col>
                    <xdr:colOff>619125</xdr:colOff>
                    <xdr:row>5</xdr:row>
                    <xdr:rowOff>123825</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3</xdr:col>
                    <xdr:colOff>600075</xdr:colOff>
                    <xdr:row>5</xdr:row>
                    <xdr:rowOff>66675</xdr:rowOff>
                  </from>
                  <to>
                    <xdr:col>3</xdr:col>
                    <xdr:colOff>619125</xdr:colOff>
                    <xdr:row>5</xdr:row>
                    <xdr:rowOff>123825</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3</xdr:col>
                    <xdr:colOff>600075</xdr:colOff>
                    <xdr:row>5</xdr:row>
                    <xdr:rowOff>66675</xdr:rowOff>
                  </from>
                  <to>
                    <xdr:col>3</xdr:col>
                    <xdr:colOff>619125</xdr:colOff>
                    <xdr:row>5</xdr:row>
                    <xdr:rowOff>123825</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3</xdr:col>
                    <xdr:colOff>600075</xdr:colOff>
                    <xdr:row>5</xdr:row>
                    <xdr:rowOff>66675</xdr:rowOff>
                  </from>
                  <to>
                    <xdr:col>3</xdr:col>
                    <xdr:colOff>638175</xdr:colOff>
                    <xdr:row>5</xdr:row>
                    <xdr:rowOff>123825</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3</xdr:col>
                    <xdr:colOff>600075</xdr:colOff>
                    <xdr:row>5</xdr:row>
                    <xdr:rowOff>66675</xdr:rowOff>
                  </from>
                  <to>
                    <xdr:col>3</xdr:col>
                    <xdr:colOff>638175</xdr:colOff>
                    <xdr:row>5</xdr:row>
                    <xdr:rowOff>123825</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3</xdr:col>
                    <xdr:colOff>600075</xdr:colOff>
                    <xdr:row>5</xdr:row>
                    <xdr:rowOff>66675</xdr:rowOff>
                  </from>
                  <to>
                    <xdr:col>3</xdr:col>
                    <xdr:colOff>619125</xdr:colOff>
                    <xdr:row>5</xdr:row>
                    <xdr:rowOff>123825</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3</xdr:col>
                    <xdr:colOff>600075</xdr:colOff>
                    <xdr:row>6</xdr:row>
                    <xdr:rowOff>66675</xdr:rowOff>
                  </from>
                  <to>
                    <xdr:col>3</xdr:col>
                    <xdr:colOff>619125</xdr:colOff>
                    <xdr:row>6</xdr:row>
                    <xdr:rowOff>123825</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3</xdr:col>
                    <xdr:colOff>600075</xdr:colOff>
                    <xdr:row>6</xdr:row>
                    <xdr:rowOff>66675</xdr:rowOff>
                  </from>
                  <to>
                    <xdr:col>3</xdr:col>
                    <xdr:colOff>619125</xdr:colOff>
                    <xdr:row>6</xdr:row>
                    <xdr:rowOff>123825</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3</xdr:col>
                    <xdr:colOff>600075</xdr:colOff>
                    <xdr:row>6</xdr:row>
                    <xdr:rowOff>66675</xdr:rowOff>
                  </from>
                  <to>
                    <xdr:col>3</xdr:col>
                    <xdr:colOff>619125</xdr:colOff>
                    <xdr:row>6</xdr:row>
                    <xdr:rowOff>123825</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3</xdr:col>
                    <xdr:colOff>600075</xdr:colOff>
                    <xdr:row>6</xdr:row>
                    <xdr:rowOff>66675</xdr:rowOff>
                  </from>
                  <to>
                    <xdr:col>3</xdr:col>
                    <xdr:colOff>619125</xdr:colOff>
                    <xdr:row>6</xdr:row>
                    <xdr:rowOff>123825</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3</xdr:col>
                    <xdr:colOff>600075</xdr:colOff>
                    <xdr:row>6</xdr:row>
                    <xdr:rowOff>66675</xdr:rowOff>
                  </from>
                  <to>
                    <xdr:col>3</xdr:col>
                    <xdr:colOff>619125</xdr:colOff>
                    <xdr:row>6</xdr:row>
                    <xdr:rowOff>123825</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3</xdr:col>
                    <xdr:colOff>600075</xdr:colOff>
                    <xdr:row>6</xdr:row>
                    <xdr:rowOff>66675</xdr:rowOff>
                  </from>
                  <to>
                    <xdr:col>3</xdr:col>
                    <xdr:colOff>619125</xdr:colOff>
                    <xdr:row>6</xdr:row>
                    <xdr:rowOff>123825</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3</xdr:col>
                    <xdr:colOff>600075</xdr:colOff>
                    <xdr:row>6</xdr:row>
                    <xdr:rowOff>66675</xdr:rowOff>
                  </from>
                  <to>
                    <xdr:col>3</xdr:col>
                    <xdr:colOff>619125</xdr:colOff>
                    <xdr:row>6</xdr:row>
                    <xdr:rowOff>123825</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3</xdr:col>
                    <xdr:colOff>600075</xdr:colOff>
                    <xdr:row>6</xdr:row>
                    <xdr:rowOff>66675</xdr:rowOff>
                  </from>
                  <to>
                    <xdr:col>3</xdr:col>
                    <xdr:colOff>638175</xdr:colOff>
                    <xdr:row>6</xdr:row>
                    <xdr:rowOff>123825</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3</xdr:col>
                    <xdr:colOff>600075</xdr:colOff>
                    <xdr:row>6</xdr:row>
                    <xdr:rowOff>66675</xdr:rowOff>
                  </from>
                  <to>
                    <xdr:col>3</xdr:col>
                    <xdr:colOff>638175</xdr:colOff>
                    <xdr:row>6</xdr:row>
                    <xdr:rowOff>123825</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3</xdr:col>
                    <xdr:colOff>600075</xdr:colOff>
                    <xdr:row>6</xdr:row>
                    <xdr:rowOff>66675</xdr:rowOff>
                  </from>
                  <to>
                    <xdr:col>3</xdr:col>
                    <xdr:colOff>619125</xdr:colOff>
                    <xdr:row>6</xdr:row>
                    <xdr:rowOff>123825</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3</xdr:col>
                    <xdr:colOff>600075</xdr:colOff>
                    <xdr:row>7</xdr:row>
                    <xdr:rowOff>66675</xdr:rowOff>
                  </from>
                  <to>
                    <xdr:col>3</xdr:col>
                    <xdr:colOff>619125</xdr:colOff>
                    <xdr:row>7</xdr:row>
                    <xdr:rowOff>123825</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3</xdr:col>
                    <xdr:colOff>600075</xdr:colOff>
                    <xdr:row>7</xdr:row>
                    <xdr:rowOff>66675</xdr:rowOff>
                  </from>
                  <to>
                    <xdr:col>3</xdr:col>
                    <xdr:colOff>619125</xdr:colOff>
                    <xdr:row>7</xdr:row>
                    <xdr:rowOff>123825</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3</xdr:col>
                    <xdr:colOff>600075</xdr:colOff>
                    <xdr:row>7</xdr:row>
                    <xdr:rowOff>66675</xdr:rowOff>
                  </from>
                  <to>
                    <xdr:col>3</xdr:col>
                    <xdr:colOff>619125</xdr:colOff>
                    <xdr:row>7</xdr:row>
                    <xdr:rowOff>123825</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3</xdr:col>
                    <xdr:colOff>600075</xdr:colOff>
                    <xdr:row>7</xdr:row>
                    <xdr:rowOff>66675</xdr:rowOff>
                  </from>
                  <to>
                    <xdr:col>3</xdr:col>
                    <xdr:colOff>619125</xdr:colOff>
                    <xdr:row>7</xdr:row>
                    <xdr:rowOff>123825</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3</xdr:col>
                    <xdr:colOff>600075</xdr:colOff>
                    <xdr:row>7</xdr:row>
                    <xdr:rowOff>66675</xdr:rowOff>
                  </from>
                  <to>
                    <xdr:col>3</xdr:col>
                    <xdr:colOff>619125</xdr:colOff>
                    <xdr:row>7</xdr:row>
                    <xdr:rowOff>123825</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3</xdr:col>
                    <xdr:colOff>600075</xdr:colOff>
                    <xdr:row>7</xdr:row>
                    <xdr:rowOff>66675</xdr:rowOff>
                  </from>
                  <to>
                    <xdr:col>3</xdr:col>
                    <xdr:colOff>619125</xdr:colOff>
                    <xdr:row>7</xdr:row>
                    <xdr:rowOff>123825</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3</xdr:col>
                    <xdr:colOff>600075</xdr:colOff>
                    <xdr:row>7</xdr:row>
                    <xdr:rowOff>66675</xdr:rowOff>
                  </from>
                  <to>
                    <xdr:col>3</xdr:col>
                    <xdr:colOff>619125</xdr:colOff>
                    <xdr:row>7</xdr:row>
                    <xdr:rowOff>123825</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3</xdr:col>
                    <xdr:colOff>600075</xdr:colOff>
                    <xdr:row>7</xdr:row>
                    <xdr:rowOff>66675</xdr:rowOff>
                  </from>
                  <to>
                    <xdr:col>3</xdr:col>
                    <xdr:colOff>638175</xdr:colOff>
                    <xdr:row>7</xdr:row>
                    <xdr:rowOff>123825</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3</xdr:col>
                    <xdr:colOff>600075</xdr:colOff>
                    <xdr:row>7</xdr:row>
                    <xdr:rowOff>66675</xdr:rowOff>
                  </from>
                  <to>
                    <xdr:col>3</xdr:col>
                    <xdr:colOff>638175</xdr:colOff>
                    <xdr:row>7</xdr:row>
                    <xdr:rowOff>123825</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3</xdr:col>
                    <xdr:colOff>600075</xdr:colOff>
                    <xdr:row>7</xdr:row>
                    <xdr:rowOff>66675</xdr:rowOff>
                  </from>
                  <to>
                    <xdr:col>3</xdr:col>
                    <xdr:colOff>619125</xdr:colOff>
                    <xdr:row>7</xdr:row>
                    <xdr:rowOff>123825</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3</xdr:col>
                    <xdr:colOff>600075</xdr:colOff>
                    <xdr:row>8</xdr:row>
                    <xdr:rowOff>66675</xdr:rowOff>
                  </from>
                  <to>
                    <xdr:col>3</xdr:col>
                    <xdr:colOff>619125</xdr:colOff>
                    <xdr:row>8</xdr:row>
                    <xdr:rowOff>123825</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3</xdr:col>
                    <xdr:colOff>600075</xdr:colOff>
                    <xdr:row>8</xdr:row>
                    <xdr:rowOff>66675</xdr:rowOff>
                  </from>
                  <to>
                    <xdr:col>3</xdr:col>
                    <xdr:colOff>619125</xdr:colOff>
                    <xdr:row>8</xdr:row>
                    <xdr:rowOff>123825</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3</xdr:col>
                    <xdr:colOff>600075</xdr:colOff>
                    <xdr:row>8</xdr:row>
                    <xdr:rowOff>66675</xdr:rowOff>
                  </from>
                  <to>
                    <xdr:col>3</xdr:col>
                    <xdr:colOff>619125</xdr:colOff>
                    <xdr:row>8</xdr:row>
                    <xdr:rowOff>123825</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3</xdr:col>
                    <xdr:colOff>600075</xdr:colOff>
                    <xdr:row>8</xdr:row>
                    <xdr:rowOff>66675</xdr:rowOff>
                  </from>
                  <to>
                    <xdr:col>3</xdr:col>
                    <xdr:colOff>619125</xdr:colOff>
                    <xdr:row>8</xdr:row>
                    <xdr:rowOff>123825</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3</xdr:col>
                    <xdr:colOff>600075</xdr:colOff>
                    <xdr:row>8</xdr:row>
                    <xdr:rowOff>66675</xdr:rowOff>
                  </from>
                  <to>
                    <xdr:col>3</xdr:col>
                    <xdr:colOff>619125</xdr:colOff>
                    <xdr:row>8</xdr:row>
                    <xdr:rowOff>123825</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3</xdr:col>
                    <xdr:colOff>600075</xdr:colOff>
                    <xdr:row>8</xdr:row>
                    <xdr:rowOff>66675</xdr:rowOff>
                  </from>
                  <to>
                    <xdr:col>3</xdr:col>
                    <xdr:colOff>619125</xdr:colOff>
                    <xdr:row>8</xdr:row>
                    <xdr:rowOff>123825</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3</xdr:col>
                    <xdr:colOff>600075</xdr:colOff>
                    <xdr:row>8</xdr:row>
                    <xdr:rowOff>66675</xdr:rowOff>
                  </from>
                  <to>
                    <xdr:col>3</xdr:col>
                    <xdr:colOff>619125</xdr:colOff>
                    <xdr:row>8</xdr:row>
                    <xdr:rowOff>123825</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3</xdr:col>
                    <xdr:colOff>600075</xdr:colOff>
                    <xdr:row>8</xdr:row>
                    <xdr:rowOff>66675</xdr:rowOff>
                  </from>
                  <to>
                    <xdr:col>3</xdr:col>
                    <xdr:colOff>638175</xdr:colOff>
                    <xdr:row>8</xdr:row>
                    <xdr:rowOff>123825</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3</xdr:col>
                    <xdr:colOff>600075</xdr:colOff>
                    <xdr:row>8</xdr:row>
                    <xdr:rowOff>66675</xdr:rowOff>
                  </from>
                  <to>
                    <xdr:col>3</xdr:col>
                    <xdr:colOff>638175</xdr:colOff>
                    <xdr:row>8</xdr:row>
                    <xdr:rowOff>123825</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3</xdr:col>
                    <xdr:colOff>600075</xdr:colOff>
                    <xdr:row>8</xdr:row>
                    <xdr:rowOff>66675</xdr:rowOff>
                  </from>
                  <to>
                    <xdr:col>3</xdr:col>
                    <xdr:colOff>619125</xdr:colOff>
                    <xdr:row>8</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A063-AA1D-4464-83DA-57F4721D53FF}">
  <sheetPr>
    <pageSetUpPr fitToPage="1"/>
  </sheetPr>
  <dimension ref="A1:IV44"/>
  <sheetViews>
    <sheetView showGridLines="0" zoomScale="118" zoomScaleNormal="100" zoomScaleSheetLayoutView="85" workbookViewId="0">
      <selection activeCell="K12" sqref="K12"/>
    </sheetView>
  </sheetViews>
  <sheetFormatPr defaultRowHeight="12.75"/>
  <cols>
    <col min="1" max="1" width="2.5703125" customWidth="1"/>
    <col min="2" max="2" width="3.5703125" customWidth="1"/>
    <col min="3" max="3" width="10.85546875" customWidth="1"/>
    <col min="6" max="6" width="16.5703125" customWidth="1"/>
    <col min="7" max="8" width="12.140625" customWidth="1"/>
    <col min="9" max="9" width="13.140625" customWidth="1"/>
    <col min="10" max="10" width="12.85546875" customWidth="1"/>
    <col min="11" max="11" width="16.5703125" customWidth="1"/>
    <col min="12" max="12" width="13.140625" customWidth="1"/>
  </cols>
  <sheetData>
    <row r="1" spans="1:256" ht="24" customHeight="1">
      <c r="B1" s="241" t="str">
        <f>'1 Anvisningar'!B1</f>
        <v>Utgåva 17, 2024-05-30</v>
      </c>
      <c r="D1" s="109"/>
      <c r="E1" s="109"/>
      <c r="F1" s="109"/>
      <c r="G1" s="110"/>
      <c r="H1" s="110"/>
      <c r="I1" s="110"/>
      <c r="J1" s="16"/>
      <c r="K1" s="106"/>
    </row>
    <row r="2" spans="1:256" ht="15">
      <c r="B2" s="430" t="s">
        <v>19</v>
      </c>
      <c r="C2" s="430"/>
      <c r="D2" s="430"/>
      <c r="E2" s="430"/>
      <c r="F2" s="430"/>
      <c r="H2" s="105"/>
      <c r="I2" s="112"/>
      <c r="J2" s="112"/>
      <c r="K2" s="112"/>
    </row>
    <row r="3" spans="1:256" ht="15">
      <c r="B3" s="239" t="s">
        <v>116</v>
      </c>
      <c r="C3" s="114"/>
      <c r="D3" s="114"/>
      <c r="E3" s="114"/>
      <c r="F3" s="114"/>
      <c r="G3" s="105"/>
      <c r="H3" s="105"/>
      <c r="I3" s="112"/>
      <c r="J3" s="112"/>
      <c r="K3" s="112"/>
    </row>
    <row r="4" spans="1:256" ht="34.5" customHeight="1">
      <c r="B4" s="399" t="s">
        <v>44</v>
      </c>
      <c r="C4" s="399"/>
      <c r="D4" s="399"/>
      <c r="E4" s="399"/>
      <c r="F4" s="399"/>
      <c r="G4" s="399"/>
      <c r="H4" s="228"/>
      <c r="I4" s="396" t="s">
        <v>0</v>
      </c>
      <c r="J4" s="396"/>
      <c r="K4" s="396"/>
    </row>
    <row r="5" spans="1:256" ht="15.6" customHeight="1">
      <c r="B5" s="395" t="str">
        <f>'2 Årsrapport ekonomi'!A5:G5</f>
        <v>Naturskyddsföreningen i Mora</v>
      </c>
      <c r="C5" s="395"/>
      <c r="D5" s="395"/>
      <c r="E5" s="395"/>
      <c r="F5" s="395"/>
      <c r="G5" s="493"/>
      <c r="H5" s="107"/>
      <c r="I5" s="153" t="str">
        <f>'2 Årsrapport ekonomi'!H5</f>
        <v>884401-6736</v>
      </c>
      <c r="J5" s="52"/>
      <c r="K5" s="52"/>
    </row>
    <row r="6" spans="1:256" ht="14.1" customHeight="1">
      <c r="B6" s="361" t="s">
        <v>42</v>
      </c>
      <c r="C6" s="361"/>
      <c r="D6" s="361"/>
      <c r="E6" s="361"/>
      <c r="F6" s="361"/>
      <c r="G6" s="361"/>
      <c r="H6" s="227"/>
      <c r="I6" s="361" t="s">
        <v>2</v>
      </c>
      <c r="J6" s="361"/>
      <c r="K6" s="361"/>
    </row>
    <row r="7" spans="1:256" ht="20.100000000000001" customHeight="1">
      <c r="B7" s="395" t="str">
        <f>'2 Årsrapport ekonomi'!B7:G7</f>
        <v>Mångfaldens trädgård</v>
      </c>
      <c r="C7" s="395"/>
      <c r="D7" s="395"/>
      <c r="E7" s="395"/>
      <c r="F7" s="395"/>
      <c r="G7" s="395"/>
      <c r="H7" s="107"/>
      <c r="I7" s="107" t="str">
        <f>'2 Årsrapport ekonomi'!H7</f>
        <v>Adel 7-2023</v>
      </c>
      <c r="J7" s="107"/>
      <c r="K7" s="107"/>
    </row>
    <row r="8" spans="1:256">
      <c r="B8" s="98" t="s">
        <v>72</v>
      </c>
      <c r="C8" s="26"/>
      <c r="D8" s="26"/>
      <c r="E8" s="26"/>
      <c r="F8" s="26"/>
      <c r="G8" s="26"/>
      <c r="H8" s="26"/>
      <c r="I8" s="105"/>
      <c r="J8" s="107"/>
      <c r="K8" s="107"/>
    </row>
    <row r="9" spans="1:256" ht="15" customHeight="1">
      <c r="B9" s="19">
        <f>'2 Årsrapport ekonomi'!B9+1</f>
        <v>3</v>
      </c>
      <c r="C9" s="26"/>
      <c r="D9" s="26"/>
      <c r="E9" s="26"/>
      <c r="F9" s="26"/>
      <c r="G9" s="26"/>
      <c r="H9" s="26"/>
      <c r="I9" s="105"/>
      <c r="J9" s="107"/>
      <c r="K9" s="107"/>
    </row>
    <row r="11" spans="1:256" s="15" customFormat="1" ht="18" customHeight="1">
      <c r="A11" s="119"/>
      <c r="B11" s="461" t="s">
        <v>162</v>
      </c>
      <c r="C11" s="462"/>
      <c r="D11" s="462"/>
      <c r="E11" s="462"/>
      <c r="F11" s="462"/>
      <c r="G11" s="462"/>
      <c r="H11" s="462"/>
      <c r="I11" s="462"/>
      <c r="J11" s="107"/>
      <c r="K11" s="6"/>
      <c r="L11" s="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256" s="28" customFormat="1" ht="18" customHeight="1">
      <c r="A12" s="119"/>
      <c r="B12" s="164"/>
      <c r="C12" s="165"/>
      <c r="D12" s="165"/>
      <c r="E12" s="165"/>
      <c r="F12" s="165"/>
      <c r="G12" s="165"/>
      <c r="H12" s="165"/>
      <c r="I12" s="165"/>
      <c r="J12" s="107"/>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row>
    <row r="13" spans="1:256" s="28" customFormat="1" ht="8.1" customHeight="1">
      <c r="A13" s="27"/>
      <c r="B13" s="135"/>
      <c r="C13" s="118"/>
      <c r="D13" s="118"/>
      <c r="E13" s="118"/>
      <c r="F13" s="118"/>
      <c r="G13" s="118"/>
      <c r="H13" s="118"/>
      <c r="I13" s="2"/>
      <c r="J13" s="107"/>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row>
    <row r="14" spans="1:256" s="11" customFormat="1" ht="29.1" customHeight="1">
      <c r="A14" s="119"/>
      <c r="B14" s="400" t="s">
        <v>163</v>
      </c>
      <c r="C14" s="401"/>
      <c r="D14" s="401"/>
      <c r="E14" s="401"/>
      <c r="F14" s="401"/>
      <c r="G14" s="401"/>
      <c r="H14" s="402"/>
      <c r="I14" s="166">
        <f>'2 Årsrapport ekonomi'!I24</f>
        <v>42299</v>
      </c>
      <c r="J14" s="107"/>
      <c r="K14" s="47"/>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row>
    <row r="15" spans="1:256" s="11" customFormat="1" ht="18.75" customHeight="1">
      <c r="A15" s="119"/>
      <c r="B15" s="352" t="s">
        <v>161</v>
      </c>
      <c r="C15" s="353"/>
      <c r="D15" s="353"/>
      <c r="E15" s="353"/>
      <c r="F15" s="353"/>
      <c r="G15" s="353"/>
      <c r="H15" s="354"/>
      <c r="I15" s="300">
        <f>'3 Ansökan kvarvarande medel'!I15</f>
        <v>0</v>
      </c>
      <c r="J15" s="107"/>
      <c r="K15" s="47"/>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row>
    <row r="16" spans="1:256" s="11" customFormat="1" ht="24.6" customHeight="1">
      <c r="A16" s="119"/>
      <c r="B16" s="490" t="s">
        <v>160</v>
      </c>
      <c r="C16" s="491"/>
      <c r="D16" s="491"/>
      <c r="E16" s="491"/>
      <c r="F16" s="491"/>
      <c r="G16" s="491"/>
      <c r="H16" s="492"/>
      <c r="I16" s="297">
        <f>SUM(I14:I15)</f>
        <v>42299</v>
      </c>
      <c r="J16" s="296"/>
      <c r="K16" s="47"/>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row>
    <row r="17" spans="1:38" s="11" customFormat="1" ht="21" customHeight="1" thickBot="1">
      <c r="A17" s="27"/>
      <c r="B17" s="290"/>
      <c r="C17" s="291"/>
      <c r="D17" s="291"/>
      <c r="E17" s="291"/>
      <c r="F17" s="291"/>
      <c r="G17" s="291"/>
      <c r="H17" s="298"/>
      <c r="I17" s="295"/>
      <c r="J17" s="107"/>
      <c r="K17" s="47"/>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8">
      <c r="B18" s="171" t="s">
        <v>145</v>
      </c>
      <c r="C18" s="172"/>
      <c r="D18" s="172"/>
      <c r="E18" s="172"/>
      <c r="F18" s="172"/>
      <c r="G18" s="172"/>
      <c r="H18" s="172"/>
      <c r="I18" s="173"/>
      <c r="J18" s="167"/>
    </row>
    <row r="19" spans="1:38" ht="84">
      <c r="B19" s="157"/>
      <c r="C19" s="158"/>
      <c r="D19" s="158"/>
      <c r="E19" s="158"/>
      <c r="F19" s="159"/>
      <c r="G19" s="161" t="s">
        <v>106</v>
      </c>
      <c r="H19" s="161" t="s">
        <v>114</v>
      </c>
      <c r="I19" s="163" t="s">
        <v>102</v>
      </c>
      <c r="J19" s="168" t="s">
        <v>70</v>
      </c>
    </row>
    <row r="20" spans="1:38">
      <c r="B20" s="6"/>
      <c r="C20" s="6"/>
      <c r="D20" s="6"/>
      <c r="E20" s="6"/>
      <c r="F20" s="6"/>
      <c r="G20" s="132"/>
      <c r="H20" s="132"/>
      <c r="I20" s="132"/>
      <c r="J20" s="169"/>
    </row>
    <row r="21" spans="1:38" ht="15">
      <c r="B21" s="175" t="s">
        <v>6</v>
      </c>
      <c r="C21" s="176"/>
      <c r="D21" s="176"/>
      <c r="E21" s="176"/>
      <c r="F21" s="178"/>
      <c r="G21" s="162">
        <f>'3 Ansökan kvarvarande medel'!H118</f>
        <v>0</v>
      </c>
      <c r="H21" s="162">
        <f>'3 Ansökan kvarvarande medel'!I118</f>
        <v>0</v>
      </c>
      <c r="I21" s="293"/>
      <c r="J21" s="170">
        <f>G21+I21</f>
        <v>0</v>
      </c>
    </row>
    <row r="22" spans="1:38" ht="15">
      <c r="B22" s="175" t="s">
        <v>7</v>
      </c>
      <c r="C22" s="176"/>
      <c r="D22" s="176"/>
      <c r="E22" s="176"/>
      <c r="F22" s="178"/>
      <c r="G22" s="162">
        <f>'3 Ansökan kvarvarande medel'!H119</f>
        <v>0</v>
      </c>
      <c r="H22" s="162">
        <f>'3 Ansökan kvarvarande medel'!I119</f>
        <v>0</v>
      </c>
      <c r="I22" s="293"/>
      <c r="J22" s="170">
        <f t="shared" ref="J22:J30" si="0">G22+I22</f>
        <v>0</v>
      </c>
    </row>
    <row r="23" spans="1:38" ht="15">
      <c r="B23" s="175" t="s">
        <v>8</v>
      </c>
      <c r="C23" s="176"/>
      <c r="D23" s="176"/>
      <c r="E23" s="176"/>
      <c r="F23" s="178"/>
      <c r="G23" s="162">
        <f>'3 Ansökan kvarvarande medel'!H120</f>
        <v>0</v>
      </c>
      <c r="H23" s="162">
        <f>'3 Ansökan kvarvarande medel'!I120</f>
        <v>0</v>
      </c>
      <c r="I23" s="293"/>
      <c r="J23" s="170">
        <f t="shared" si="0"/>
        <v>0</v>
      </c>
    </row>
    <row r="24" spans="1:38" ht="15">
      <c r="B24" s="175" t="s">
        <v>9</v>
      </c>
      <c r="C24" s="176"/>
      <c r="D24" s="176"/>
      <c r="E24" s="176"/>
      <c r="F24" s="178"/>
      <c r="G24" s="162">
        <f>'3 Ansökan kvarvarande medel'!H121</f>
        <v>0</v>
      </c>
      <c r="H24" s="162">
        <f>'3 Ansökan kvarvarande medel'!I121</f>
        <v>0</v>
      </c>
      <c r="I24" s="293"/>
      <c r="J24" s="170">
        <f t="shared" si="0"/>
        <v>0</v>
      </c>
    </row>
    <row r="25" spans="1:38" ht="15">
      <c r="B25" s="175" t="s">
        <v>10</v>
      </c>
      <c r="C25" s="176"/>
      <c r="D25" s="176"/>
      <c r="E25" s="176"/>
      <c r="F25" s="178"/>
      <c r="G25" s="162">
        <f>'3 Ansökan kvarvarande medel'!H122</f>
        <v>0</v>
      </c>
      <c r="H25" s="162">
        <f>'3 Ansökan kvarvarande medel'!I122</f>
        <v>0</v>
      </c>
      <c r="I25" s="293"/>
      <c r="J25" s="170">
        <f t="shared" si="0"/>
        <v>0</v>
      </c>
    </row>
    <row r="26" spans="1:38" ht="15">
      <c r="B26" s="175" t="s">
        <v>11</v>
      </c>
      <c r="C26" s="176"/>
      <c r="D26" s="176"/>
      <c r="E26" s="176"/>
      <c r="F26" s="178"/>
      <c r="G26" s="162">
        <f>'3 Ansökan kvarvarande medel'!H123</f>
        <v>0</v>
      </c>
      <c r="H26" s="162">
        <f>'3 Ansökan kvarvarande medel'!I123</f>
        <v>0</v>
      </c>
      <c r="I26" s="293"/>
      <c r="J26" s="170">
        <f t="shared" si="0"/>
        <v>0</v>
      </c>
    </row>
    <row r="27" spans="1:38" ht="15">
      <c r="B27" s="181" t="s">
        <v>12</v>
      </c>
      <c r="C27" s="33"/>
      <c r="D27" s="33"/>
      <c r="E27" s="33"/>
      <c r="F27" s="182"/>
      <c r="G27" s="162">
        <f>'3 Ansökan kvarvarande medel'!H124</f>
        <v>0</v>
      </c>
      <c r="H27" s="162">
        <f>'3 Ansökan kvarvarande medel'!I124</f>
        <v>0</v>
      </c>
      <c r="I27" s="293"/>
      <c r="J27" s="170">
        <f t="shared" si="0"/>
        <v>0</v>
      </c>
    </row>
    <row r="28" spans="1:38" ht="15">
      <c r="B28" s="175" t="s">
        <v>13</v>
      </c>
      <c r="C28" s="176"/>
      <c r="D28" s="176"/>
      <c r="E28" s="176"/>
      <c r="F28" s="178"/>
      <c r="G28" s="162">
        <f>'3 Ansökan kvarvarande medel'!H125</f>
        <v>0</v>
      </c>
      <c r="H28" s="162">
        <f>'3 Ansökan kvarvarande medel'!I125</f>
        <v>0</v>
      </c>
      <c r="I28" s="293"/>
      <c r="J28" s="170">
        <f t="shared" si="0"/>
        <v>0</v>
      </c>
    </row>
    <row r="29" spans="1:38" ht="18.600000000000001" customHeight="1">
      <c r="B29" s="352" t="s">
        <v>16</v>
      </c>
      <c r="C29" s="482"/>
      <c r="D29" s="482"/>
      <c r="E29" s="482"/>
      <c r="F29" s="483"/>
      <c r="G29" s="162">
        <f>'3 Ansökan kvarvarande medel'!H126</f>
        <v>0</v>
      </c>
      <c r="H29" s="162">
        <f>'3 Ansökan kvarvarande medel'!I126</f>
        <v>0</v>
      </c>
      <c r="I29" s="293"/>
      <c r="J29" s="170">
        <f t="shared" si="0"/>
        <v>0</v>
      </c>
    </row>
    <row r="30" spans="1:38" ht="15.75" thickBot="1">
      <c r="B30" s="174" t="s">
        <v>1</v>
      </c>
      <c r="C30" s="179"/>
      <c r="D30" s="179"/>
      <c r="E30" s="179"/>
      <c r="F30" s="180"/>
      <c r="G30" s="162">
        <f>'3 Ansökan kvarvarande medel'!H127</f>
        <v>0</v>
      </c>
      <c r="H30" s="162">
        <f>SUM(H21:H29)</f>
        <v>0</v>
      </c>
      <c r="I30" s="162">
        <f>SUM(I21:I29)</f>
        <v>0</v>
      </c>
      <c r="J30" s="284">
        <f t="shared" si="0"/>
        <v>0</v>
      </c>
    </row>
    <row r="31" spans="1:38" ht="15">
      <c r="B31" s="231"/>
      <c r="C31" s="232"/>
      <c r="D31" s="232"/>
      <c r="E31" s="232"/>
      <c r="F31" s="232"/>
      <c r="G31" s="233"/>
      <c r="H31" s="233"/>
      <c r="I31" s="233"/>
      <c r="J31" s="285"/>
    </row>
    <row r="32" spans="1:38" ht="21.6" customHeight="1">
      <c r="B32" s="171" t="s">
        <v>105</v>
      </c>
      <c r="C32" s="172"/>
      <c r="D32" s="172"/>
      <c r="E32" s="172"/>
      <c r="F32" s="172"/>
      <c r="G32" s="172"/>
      <c r="H32" s="172"/>
      <c r="I32" s="172"/>
      <c r="J32" s="234"/>
    </row>
    <row r="33" spans="2:11" ht="21.6" hidden="1" customHeight="1">
      <c r="B33" s="488" t="s">
        <v>104</v>
      </c>
      <c r="C33" s="489"/>
      <c r="D33" s="489"/>
      <c r="E33" s="489"/>
      <c r="F33" s="489"/>
      <c r="G33" s="489"/>
      <c r="H33" s="489"/>
      <c r="I33" s="489"/>
      <c r="J33" s="235">
        <f>'3 Ansökan kvarvarande medel'!I16</f>
        <v>42299</v>
      </c>
    </row>
    <row r="34" spans="2:11" ht="27.95" customHeight="1">
      <c r="B34" s="352" t="s">
        <v>108</v>
      </c>
      <c r="C34" s="482"/>
      <c r="D34" s="482"/>
      <c r="E34" s="482"/>
      <c r="F34" s="482"/>
      <c r="G34" s="482"/>
      <c r="H34" s="482"/>
      <c r="I34" s="484"/>
      <c r="J34" s="155">
        <f>I30</f>
        <v>0</v>
      </c>
    </row>
    <row r="35" spans="2:11" ht="30" customHeight="1">
      <c r="B35" s="485" t="s">
        <v>144</v>
      </c>
      <c r="C35" s="486"/>
      <c r="D35" s="486"/>
      <c r="E35" s="486"/>
      <c r="F35" s="486"/>
      <c r="G35" s="486"/>
      <c r="H35" s="486"/>
      <c r="I35" s="487"/>
      <c r="J35" s="294">
        <v>0</v>
      </c>
    </row>
    <row r="36" spans="2:11" ht="28.5" customHeight="1">
      <c r="B36" s="352" t="s">
        <v>109</v>
      </c>
      <c r="C36" s="482"/>
      <c r="D36" s="482"/>
      <c r="E36" s="482"/>
      <c r="F36" s="482"/>
      <c r="G36" s="482"/>
      <c r="H36" s="482"/>
      <c r="I36" s="484"/>
      <c r="J36" s="155">
        <f>'3 Ansökan kvarvarande medel'!I16-'Godkänd budget nästkommande år'!I30-J35</f>
        <v>42299</v>
      </c>
      <c r="K36" s="238" t="str">
        <f>IF(J36&lt;0,"OBS! Vi har godkänt mer medel än vad som finns att fördela - justera!","")</f>
        <v/>
      </c>
    </row>
    <row r="37" spans="2:11" ht="28.5" customHeight="1">
      <c r="B37" s="490" t="s">
        <v>1</v>
      </c>
      <c r="C37" s="495"/>
      <c r="D37" s="495"/>
      <c r="E37" s="495"/>
      <c r="F37" s="495"/>
      <c r="G37" s="495"/>
      <c r="H37" s="495"/>
      <c r="I37" s="495"/>
      <c r="J37" s="299">
        <f>SUM(J34+J35+J36)</f>
        <v>42299</v>
      </c>
      <c r="K37" s="238"/>
    </row>
    <row r="38" spans="2:11">
      <c r="B38" s="229"/>
      <c r="C38" s="229"/>
      <c r="D38" s="229"/>
      <c r="E38" s="229"/>
      <c r="F38" s="229"/>
      <c r="G38" s="229"/>
      <c r="H38" s="229"/>
      <c r="J38" s="230"/>
    </row>
    <row r="39" spans="2:11" ht="16.5" customHeight="1">
      <c r="B39" s="494" t="str">
        <f>IF(H129&gt;0,"OBS!Fyll i ursprunglig beviljad budget!","")</f>
        <v/>
      </c>
      <c r="C39" s="494"/>
      <c r="D39" s="494"/>
      <c r="E39" s="494"/>
      <c r="F39" s="494"/>
      <c r="G39" s="494"/>
      <c r="H39" s="238"/>
      <c r="I39" s="226"/>
      <c r="J39" s="236">
        <f>J33-J34-J35-J36</f>
        <v>0</v>
      </c>
    </row>
    <row r="40" spans="2:11">
      <c r="B40" s="494" t="str">
        <f>IF(J39&lt;0,"OBS! För mycket medel har fördelats!","")</f>
        <v/>
      </c>
      <c r="C40" s="494"/>
      <c r="D40" s="494"/>
      <c r="E40" s="494"/>
      <c r="F40" s="494"/>
      <c r="G40" s="494"/>
      <c r="H40" s="238"/>
    </row>
    <row r="41" spans="2:11">
      <c r="B41" s="282" t="s">
        <v>136</v>
      </c>
      <c r="C41" s="282"/>
      <c r="D41" s="282"/>
      <c r="E41" s="282"/>
      <c r="F41" s="282"/>
      <c r="G41" s="282" t="s">
        <v>140</v>
      </c>
      <c r="H41" s="238"/>
      <c r="K41" s="245"/>
    </row>
    <row r="42" spans="2:11">
      <c r="B42" s="11" t="str">
        <f>IF($I$30&lt;=250000,"Ansvarig handläggare",IF($I$30&gt;500000,"Ansvarig handläggare i samråd med controller och enhetschef","Ansvarig handläggare i samråd med controller"))</f>
        <v>Ansvarig handläggare</v>
      </c>
      <c r="C42" s="282"/>
      <c r="D42" s="282"/>
      <c r="E42" s="282"/>
      <c r="F42" s="282"/>
      <c r="G42" s="258"/>
      <c r="H42" s="238"/>
      <c r="K42" s="245"/>
    </row>
    <row r="43" spans="2:11">
      <c r="B43" s="245"/>
    </row>
    <row r="44" spans="2:11">
      <c r="B44" s="245"/>
    </row>
  </sheetData>
  <mergeCells count="19">
    <mergeCell ref="B40:G40"/>
    <mergeCell ref="B39:G39"/>
    <mergeCell ref="B36:I36"/>
    <mergeCell ref="B37:I37"/>
    <mergeCell ref="B2:F2"/>
    <mergeCell ref="B4:G4"/>
    <mergeCell ref="B29:F29"/>
    <mergeCell ref="B34:I34"/>
    <mergeCell ref="B35:I35"/>
    <mergeCell ref="B33:I33"/>
    <mergeCell ref="B11:I11"/>
    <mergeCell ref="B14:H14"/>
    <mergeCell ref="B15:H15"/>
    <mergeCell ref="B16:H16"/>
    <mergeCell ref="I4:K4"/>
    <mergeCell ref="B5:G5"/>
    <mergeCell ref="B6:G6"/>
    <mergeCell ref="I6:K6"/>
    <mergeCell ref="B7:G7"/>
  </mergeCells>
  <conditionalFormatting sqref="J39">
    <cfRule type="cellIs" dxfId="0" priority="1" operator="notEqual">
      <formula>0</formula>
    </cfRule>
  </conditionalFormatting>
  <dataValidations count="2">
    <dataValidation type="whole" errorStyle="information" operator="equal" allowBlank="1" showInputMessage="1" showErrorMessage="1" errorTitle="Kvar att fördela!" sqref="J39" xr:uid="{C21EFCD8-B9C7-417E-9201-D2F1673E46C5}">
      <formula1>0</formula1>
    </dataValidation>
    <dataValidation operator="notEqual" allowBlank="1" errorTitle="Kvar att fördela!" error="Kvar att fördela!" promptTitle="Kvar att fördela!" prompt="Kvar att fördela!" sqref="J38" xr:uid="{2DBECCEA-794F-4C14-8C67-C167DA2616DA}"/>
  </dataValidations>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7" r:id="rId4" name="Check Box 11">
              <controlPr defaultSize="0" autoFill="0" autoLine="0" autoPict="0">
                <anchor moveWithCells="1">
                  <from>
                    <xdr:col>3</xdr:col>
                    <xdr:colOff>600075</xdr:colOff>
                    <xdr:row>3</xdr:row>
                    <xdr:rowOff>66675</xdr:rowOff>
                  </from>
                  <to>
                    <xdr:col>4</xdr:col>
                    <xdr:colOff>9525</xdr:colOff>
                    <xdr:row>3</xdr:row>
                    <xdr:rowOff>123825</xdr:rowOff>
                  </to>
                </anchor>
              </controlPr>
            </control>
          </mc:Choice>
        </mc:AlternateContent>
        <mc:AlternateContent xmlns:mc="http://schemas.openxmlformats.org/markup-compatibility/2006">
          <mc:Choice Requires="x14">
            <control shapeId="24588" r:id="rId5" name="Check Box 12">
              <controlPr defaultSize="0" autoFill="0" autoLine="0" autoPict="0">
                <anchor moveWithCells="1">
                  <from>
                    <xdr:col>3</xdr:col>
                    <xdr:colOff>600075</xdr:colOff>
                    <xdr:row>3</xdr:row>
                    <xdr:rowOff>66675</xdr:rowOff>
                  </from>
                  <to>
                    <xdr:col>4</xdr:col>
                    <xdr:colOff>9525</xdr:colOff>
                    <xdr:row>3</xdr:row>
                    <xdr:rowOff>123825</xdr:rowOff>
                  </to>
                </anchor>
              </controlPr>
            </control>
          </mc:Choice>
        </mc:AlternateContent>
        <mc:AlternateContent xmlns:mc="http://schemas.openxmlformats.org/markup-compatibility/2006">
          <mc:Choice Requires="x14">
            <control shapeId="24589" r:id="rId6" name="Check Box 13">
              <controlPr defaultSize="0" autoFill="0" autoLine="0" autoPict="0">
                <anchor moveWithCells="1">
                  <from>
                    <xdr:col>3</xdr:col>
                    <xdr:colOff>600075</xdr:colOff>
                    <xdr:row>3</xdr:row>
                    <xdr:rowOff>66675</xdr:rowOff>
                  </from>
                  <to>
                    <xdr:col>4</xdr:col>
                    <xdr:colOff>9525</xdr:colOff>
                    <xdr:row>3</xdr:row>
                    <xdr:rowOff>123825</xdr:rowOff>
                  </to>
                </anchor>
              </controlPr>
            </control>
          </mc:Choice>
        </mc:AlternateContent>
        <mc:AlternateContent xmlns:mc="http://schemas.openxmlformats.org/markup-compatibility/2006">
          <mc:Choice Requires="x14">
            <control shapeId="24590" r:id="rId7" name="Check Box 14">
              <controlPr defaultSize="0" autoFill="0" autoLine="0" autoPict="0">
                <anchor moveWithCells="1">
                  <from>
                    <xdr:col>3</xdr:col>
                    <xdr:colOff>600075</xdr:colOff>
                    <xdr:row>3</xdr:row>
                    <xdr:rowOff>66675</xdr:rowOff>
                  </from>
                  <to>
                    <xdr:col>4</xdr:col>
                    <xdr:colOff>9525</xdr:colOff>
                    <xdr:row>3</xdr:row>
                    <xdr:rowOff>123825</xdr:rowOff>
                  </to>
                </anchor>
              </controlPr>
            </control>
          </mc:Choice>
        </mc:AlternateContent>
        <mc:AlternateContent xmlns:mc="http://schemas.openxmlformats.org/markup-compatibility/2006">
          <mc:Choice Requires="x14">
            <control shapeId="24591" r:id="rId8" name="Check Box 15">
              <controlPr defaultSize="0" autoFill="0" autoLine="0" autoPict="0">
                <anchor moveWithCells="1">
                  <from>
                    <xdr:col>3</xdr:col>
                    <xdr:colOff>600075</xdr:colOff>
                    <xdr:row>3</xdr:row>
                    <xdr:rowOff>66675</xdr:rowOff>
                  </from>
                  <to>
                    <xdr:col>4</xdr:col>
                    <xdr:colOff>9525</xdr:colOff>
                    <xdr:row>3</xdr:row>
                    <xdr:rowOff>123825</xdr:rowOff>
                  </to>
                </anchor>
              </controlPr>
            </control>
          </mc:Choice>
        </mc:AlternateContent>
        <mc:AlternateContent xmlns:mc="http://schemas.openxmlformats.org/markup-compatibility/2006">
          <mc:Choice Requires="x14">
            <control shapeId="24592" r:id="rId9" name="Check Box 16">
              <controlPr defaultSize="0" autoFill="0" autoLine="0" autoPict="0">
                <anchor moveWithCells="1">
                  <from>
                    <xdr:col>3</xdr:col>
                    <xdr:colOff>600075</xdr:colOff>
                    <xdr:row>3</xdr:row>
                    <xdr:rowOff>66675</xdr:rowOff>
                  </from>
                  <to>
                    <xdr:col>4</xdr:col>
                    <xdr:colOff>9525</xdr:colOff>
                    <xdr:row>3</xdr:row>
                    <xdr:rowOff>123825</xdr:rowOff>
                  </to>
                </anchor>
              </controlPr>
            </control>
          </mc:Choice>
        </mc:AlternateContent>
        <mc:AlternateContent xmlns:mc="http://schemas.openxmlformats.org/markup-compatibility/2006">
          <mc:Choice Requires="x14">
            <control shapeId="24593" r:id="rId10" name="Check Box 17">
              <controlPr defaultSize="0" autoFill="0" autoLine="0" autoPict="0">
                <anchor moveWithCells="1">
                  <from>
                    <xdr:col>3</xdr:col>
                    <xdr:colOff>600075</xdr:colOff>
                    <xdr:row>3</xdr:row>
                    <xdr:rowOff>66675</xdr:rowOff>
                  </from>
                  <to>
                    <xdr:col>4</xdr:col>
                    <xdr:colOff>9525</xdr:colOff>
                    <xdr:row>3</xdr:row>
                    <xdr:rowOff>123825</xdr:rowOff>
                  </to>
                </anchor>
              </controlPr>
            </control>
          </mc:Choice>
        </mc:AlternateContent>
        <mc:AlternateContent xmlns:mc="http://schemas.openxmlformats.org/markup-compatibility/2006">
          <mc:Choice Requires="x14">
            <control shapeId="24594" r:id="rId11" name="Check Box 18">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24595" r:id="rId12" name="Check Box 19">
              <controlPr defaultSize="0" autoFill="0" autoLine="0" autoPict="0">
                <anchor moveWithCells="1">
                  <from>
                    <xdr:col>3</xdr:col>
                    <xdr:colOff>600075</xdr:colOff>
                    <xdr:row>3</xdr:row>
                    <xdr:rowOff>66675</xdr:rowOff>
                  </from>
                  <to>
                    <xdr:col>4</xdr:col>
                    <xdr:colOff>28575</xdr:colOff>
                    <xdr:row>3</xdr:row>
                    <xdr:rowOff>123825</xdr:rowOff>
                  </to>
                </anchor>
              </controlPr>
            </control>
          </mc:Choice>
        </mc:AlternateContent>
        <mc:AlternateContent xmlns:mc="http://schemas.openxmlformats.org/markup-compatibility/2006">
          <mc:Choice Requires="x14">
            <control shapeId="24596" r:id="rId13" name="Check Box 20">
              <controlPr defaultSize="0" autoFill="0" autoLine="0" autoPict="0">
                <anchor moveWithCells="1">
                  <from>
                    <xdr:col>3</xdr:col>
                    <xdr:colOff>600075</xdr:colOff>
                    <xdr:row>3</xdr:row>
                    <xdr:rowOff>66675</xdr:rowOff>
                  </from>
                  <to>
                    <xdr:col>4</xdr:col>
                    <xdr:colOff>9525</xdr:colOff>
                    <xdr:row>3</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04DA-E08C-4D14-8705-8A63F93AD755}">
  <dimension ref="A1:A3"/>
  <sheetViews>
    <sheetView workbookViewId="0">
      <selection activeCell="A3" sqref="A1:A3"/>
    </sheetView>
  </sheetViews>
  <sheetFormatPr defaultRowHeight="12.75"/>
  <sheetData>
    <row r="1" spans="1:1">
      <c r="A1" s="245" t="s">
        <v>138</v>
      </c>
    </row>
    <row r="2" spans="1:1">
      <c r="A2" s="245" t="s">
        <v>139</v>
      </c>
    </row>
    <row r="3" spans="1:1">
      <c r="A3" s="245" t="s">
        <v>137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991d47-dbfc-4320-9a53-b4662e32648a" xsi:nil="true"/>
    <lcf76f155ced4ddcb4097134ff3c332f xmlns="16430109-71bf-437d-ad7f-65f4cc57112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6EF4738116144386DBED254FF726B4" ma:contentTypeVersion="13" ma:contentTypeDescription="Skapa ett nytt dokument." ma:contentTypeScope="" ma:versionID="8759ca74e1e2558321395a41ab859d50">
  <xsd:schema xmlns:xsd="http://www.w3.org/2001/XMLSchema" xmlns:xs="http://www.w3.org/2001/XMLSchema" xmlns:p="http://schemas.microsoft.com/office/2006/metadata/properties" xmlns:ns2="16430109-71bf-437d-ad7f-65f4cc571129" xmlns:ns3="bb991d47-dbfc-4320-9a53-b4662e32648a" targetNamespace="http://schemas.microsoft.com/office/2006/metadata/properties" ma:root="true" ma:fieldsID="a9f5dd6248637ba9d329ca9bf7a43877" ns2:_="" ns3:_="">
    <xsd:import namespace="16430109-71bf-437d-ad7f-65f4cc571129"/>
    <xsd:import namespace="bb991d47-dbfc-4320-9a53-b4662e3264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430109-71bf-437d-ad7f-65f4cc5711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eringar" ma:readOnly="false" ma:fieldId="{5cf76f15-5ced-4ddc-b409-7134ff3c332f}" ma:taxonomyMulti="true" ma:sspId="3804cf34-d5d9-4878-b0a8-ff8e2b8a4fa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991d47-dbfc-4320-9a53-b4662e32648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9db51d0-6aea-4cd0-977a-31e70536b8f0}" ma:internalName="TaxCatchAll" ma:showField="CatchAllData" ma:web="bb991d47-dbfc-4320-9a53-b4662e3264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250B5F-8E08-4E4D-809B-8B9B58390E02}">
  <ds:schemaRefs>
    <ds:schemaRef ds:uri="http://schemas.microsoft.com/office/2006/metadata/properties"/>
    <ds:schemaRef ds:uri="http://schemas.microsoft.com/office/infopath/2007/PartnerControls"/>
    <ds:schemaRef ds:uri="bb991d47-dbfc-4320-9a53-b4662e32648a"/>
    <ds:schemaRef ds:uri="16430109-71bf-437d-ad7f-65f4cc571129"/>
  </ds:schemaRefs>
</ds:datastoreItem>
</file>

<file path=customXml/itemProps2.xml><?xml version="1.0" encoding="utf-8"?>
<ds:datastoreItem xmlns:ds="http://schemas.openxmlformats.org/officeDocument/2006/customXml" ds:itemID="{3604E038-45FE-4532-A5B0-F73C8AA00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430109-71bf-437d-ad7f-65f4cc571129"/>
    <ds:schemaRef ds:uri="bb991d47-dbfc-4320-9a53-b4662e3264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EED8BF-BCC8-4FA5-B99D-59305CEE4E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5</vt:i4>
      </vt:variant>
    </vt:vector>
  </HeadingPairs>
  <TitlesOfParts>
    <vt:vector size="11" baseType="lpstr">
      <vt:lpstr>1 Anvisningar</vt:lpstr>
      <vt:lpstr>2 Årsrapport ekonomi</vt:lpstr>
      <vt:lpstr>3 Ansökan kvarvarande medel</vt:lpstr>
      <vt:lpstr>4 Frivillig beräkningshjälp</vt:lpstr>
      <vt:lpstr>Godkänd budget nästkommande år</vt:lpstr>
      <vt:lpstr>Listalternativ</vt:lpstr>
      <vt:lpstr>'1 Anvisningar'!Utskriftsområde</vt:lpstr>
      <vt:lpstr>'2 Årsrapport ekonomi'!Utskriftsområde</vt:lpstr>
      <vt:lpstr>'3 Ansökan kvarvarande medel'!Utskriftsområde</vt:lpstr>
      <vt:lpstr>'4 Frivillig beräkningshjälp'!Utskriftsområde</vt:lpstr>
      <vt:lpstr>'Godkänd budget nästkommande år'!Utskriftsområde</vt:lpstr>
    </vt:vector>
  </TitlesOfParts>
  <Company>Kammarkollegiet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JeBlomqu</dc:creator>
  <cp:lastModifiedBy>Hanna Gustafsson</cp:lastModifiedBy>
  <cp:lastPrinted>2026-02-09T09:39:39Z</cp:lastPrinted>
  <dcterms:created xsi:type="dcterms:W3CDTF">2011-11-18T11:28:24Z</dcterms:created>
  <dcterms:modified xsi:type="dcterms:W3CDTF">2026-02-09T09:39:39Z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0x0101000A6EF4738116144386DBED254FF726B4</vt:lpwstr>
  </property>
  <property fmtid="{D5CDD505-2E9C-101B-9397-08002B2CF9AE}" pid="3" name="MediaServiceImageTags">
    <vt:lpwstr/>
  </property>
</Properties>
</file>